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510" windowWidth="17085" windowHeight="9105" activeTab="4"/>
  </bookViews>
  <sheets>
    <sheet name="공원" sheetId="8" r:id="rId1"/>
    <sheet name="녹지" sheetId="4" state="hidden" r:id="rId2"/>
    <sheet name="총괄" sheetId="3" state="hidden" r:id="rId3"/>
    <sheet name="동별 공원현황" sheetId="5" state="hidden" r:id="rId4"/>
    <sheet name="녹 지" sheetId="6" r:id="rId5"/>
  </sheets>
  <definedNames>
    <definedName name="_xlnm._FilterDatabase" localSheetId="0" hidden="1">공원!$E$1:$E$167</definedName>
    <definedName name="_xlnm._FilterDatabase" localSheetId="4" hidden="1">'녹 지'!$G$1:$G$310</definedName>
    <definedName name="_xlnm._FilterDatabase" localSheetId="1" hidden="1">녹지!$B$3:$H$280</definedName>
    <definedName name="_xlnm.Print_Area" localSheetId="0">공원!$A$1:$G$147</definedName>
    <definedName name="_xlnm.Print_Area" localSheetId="4">'녹 지'!$A$1:$I$302</definedName>
    <definedName name="_xlnm.Print_Area" localSheetId="1">녹지!$A$1:$H$280</definedName>
    <definedName name="_xlnm.Print_Titles" localSheetId="1">녹지!$1:$3</definedName>
  </definedNames>
  <calcPr calcId="145621"/>
</workbook>
</file>

<file path=xl/calcChain.xml><?xml version="1.0" encoding="utf-8"?>
<calcChain xmlns="http://schemas.openxmlformats.org/spreadsheetml/2006/main">
  <c r="N8" i="6" l="1"/>
  <c r="N7" i="6"/>
  <c r="N6" i="6"/>
  <c r="D30" i="6"/>
  <c r="M7" i="6"/>
  <c r="M6" i="6"/>
  <c r="M9" i="6" s="1"/>
  <c r="M8" i="6"/>
  <c r="F6" i="6"/>
  <c r="F5" i="6" s="1"/>
  <c r="D6" i="6"/>
  <c r="D5" i="6" s="1"/>
  <c r="F108" i="6"/>
  <c r="D108" i="6"/>
  <c r="F104" i="6"/>
  <c r="D104" i="6"/>
  <c r="F144" i="6"/>
  <c r="D144" i="6"/>
  <c r="F141" i="6"/>
  <c r="D141" i="6"/>
  <c r="F86" i="6"/>
  <c r="D86" i="6"/>
  <c r="F122" i="6"/>
  <c r="D122" i="6"/>
  <c r="F65" i="6"/>
  <c r="D65" i="6"/>
  <c r="F42" i="6"/>
  <c r="F41" i="6" s="1"/>
  <c r="D42" i="6"/>
  <c r="F59" i="6"/>
  <c r="D59" i="6"/>
  <c r="D41" i="6" s="1"/>
  <c r="F267" i="6"/>
  <c r="D267" i="6"/>
  <c r="F157" i="6"/>
  <c r="D157" i="6"/>
  <c r="D156" i="6"/>
  <c r="F30" i="6"/>
  <c r="E41" i="4"/>
  <c r="C41" i="4"/>
  <c r="B7" i="5"/>
  <c r="B5" i="5" s="1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6" i="5"/>
  <c r="G5" i="5"/>
  <c r="C5" i="4"/>
  <c r="C4" i="4" s="1"/>
  <c r="E5" i="4"/>
  <c r="E4" i="4" s="1"/>
  <c r="E128" i="4"/>
  <c r="C238" i="4"/>
  <c r="E238" i="4"/>
  <c r="E274" i="4"/>
  <c r="C274" i="4"/>
  <c r="J5" i="5"/>
  <c r="K18" i="5" s="1"/>
  <c r="H5" i="5"/>
  <c r="I21" i="5" s="1"/>
  <c r="I7" i="5"/>
  <c r="F5" i="5"/>
  <c r="E5" i="5"/>
  <c r="D5" i="5"/>
  <c r="C5" i="5"/>
  <c r="C128" i="4"/>
  <c r="B17" i="3"/>
  <c r="C5" i="3"/>
  <c r="B5" i="3" s="1"/>
  <c r="D5" i="3"/>
  <c r="E5" i="3"/>
  <c r="F5" i="3"/>
  <c r="G5" i="3"/>
  <c r="H7" i="3" s="1"/>
  <c r="H15" i="3"/>
  <c r="I5" i="3"/>
  <c r="J19" i="3" s="1"/>
  <c r="J14" i="3"/>
  <c r="J6" i="3"/>
  <c r="B6" i="3"/>
  <c r="B7" i="3"/>
  <c r="B8" i="3"/>
  <c r="B9" i="3"/>
  <c r="B10" i="3"/>
  <c r="B11" i="3"/>
  <c r="B12" i="3"/>
  <c r="B13" i="3"/>
  <c r="B14" i="3"/>
  <c r="B15" i="3"/>
  <c r="B16" i="3"/>
  <c r="B18" i="3"/>
  <c r="B19" i="3"/>
  <c r="B20" i="3"/>
  <c r="B21" i="3"/>
  <c r="B22" i="3"/>
  <c r="B23" i="3"/>
  <c r="B24" i="3"/>
  <c r="J20" i="3"/>
  <c r="J15" i="3"/>
  <c r="H13" i="3"/>
  <c r="H12" i="3"/>
  <c r="K10" i="5"/>
  <c r="K26" i="5"/>
  <c r="K22" i="5"/>
  <c r="I12" i="5"/>
  <c r="K11" i="5"/>
  <c r="K7" i="5"/>
  <c r="K14" i="5"/>
  <c r="K25" i="5"/>
  <c r="K21" i="5"/>
  <c r="K17" i="5"/>
  <c r="K13" i="5"/>
  <c r="K9" i="5"/>
  <c r="K24" i="5"/>
  <c r="K20" i="5"/>
  <c r="K16" i="5"/>
  <c r="K12" i="5"/>
  <c r="K8" i="5"/>
  <c r="K6" i="5"/>
  <c r="K23" i="5"/>
  <c r="K19" i="5"/>
  <c r="K15" i="5"/>
  <c r="I6" i="5"/>
  <c r="I19" i="5"/>
  <c r="I11" i="5"/>
  <c r="I9" i="5"/>
  <c r="I10" i="5"/>
  <c r="I24" i="5"/>
  <c r="I20" i="5"/>
  <c r="I8" i="5"/>
  <c r="H8" i="3"/>
  <c r="I16" i="5"/>
  <c r="I15" i="5"/>
  <c r="I13" i="5"/>
  <c r="F156" i="6"/>
  <c r="J23" i="3"/>
  <c r="J21" i="3"/>
  <c r="H16" i="3"/>
  <c r="J11" i="3"/>
  <c r="J8" i="3"/>
  <c r="J17" i="3"/>
  <c r="J9" i="3"/>
  <c r="J12" i="3"/>
  <c r="H22" i="3"/>
  <c r="H17" i="3"/>
  <c r="N9" i="6"/>
  <c r="F4" i="6" l="1"/>
  <c r="K5" i="5"/>
  <c r="D4" i="6"/>
  <c r="H10" i="3"/>
  <c r="H24" i="3"/>
  <c r="H23" i="3"/>
  <c r="H18" i="3"/>
  <c r="J13" i="3"/>
  <c r="J24" i="3"/>
  <c r="J18" i="3"/>
  <c r="I17" i="5"/>
  <c r="I25" i="5"/>
  <c r="I18" i="5"/>
  <c r="I23" i="5"/>
  <c r="H11" i="3"/>
  <c r="J16" i="3"/>
  <c r="H20" i="3"/>
  <c r="H19" i="3"/>
  <c r="H21" i="3"/>
  <c r="H9" i="3"/>
  <c r="H6" i="3"/>
  <c r="J10" i="3"/>
  <c r="J22" i="3"/>
  <c r="J7" i="3"/>
  <c r="J5" i="3" s="1"/>
  <c r="I14" i="5"/>
  <c r="I5" i="5" s="1"/>
  <c r="I22" i="5"/>
  <c r="I26" i="5"/>
  <c r="H14" i="3"/>
  <c r="H5" i="3" l="1"/>
</calcChain>
</file>

<file path=xl/comments1.xml><?xml version="1.0" encoding="utf-8"?>
<comments xmlns="http://schemas.openxmlformats.org/spreadsheetml/2006/main">
  <authors>
    <author>User</author>
    <author>SEC</author>
  </authors>
  <commentList>
    <comment ref="C4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가좌동</t>
        </r>
        <r>
          <rPr>
            <sz val="9"/>
            <color indexed="81"/>
            <rFont val="Tahoma"/>
            <family val="2"/>
          </rPr>
          <t xml:space="preserve"> 615</t>
        </r>
      </text>
    </comment>
    <comment ref="B99" authorId="1">
      <text>
        <r>
          <rPr>
            <b/>
            <sz val="9"/>
            <color indexed="81"/>
            <rFont val="Tahoma"/>
            <family val="2"/>
          </rPr>
          <t>SEC: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별무리어린이공원</t>
        </r>
      </text>
    </comment>
  </commentList>
</comments>
</file>

<file path=xl/sharedStrings.xml><?xml version="1.0" encoding="utf-8"?>
<sst xmlns="http://schemas.openxmlformats.org/spreadsheetml/2006/main" count="2443" uniqueCount="1198">
  <si>
    <t>석남2동</t>
  </si>
  <si>
    <t>석남3동</t>
  </si>
  <si>
    <t>가좌2동</t>
  </si>
  <si>
    <t>가좌3동</t>
  </si>
  <si>
    <t>가좌4동</t>
  </si>
  <si>
    <t>검단2동</t>
  </si>
  <si>
    <t>검단3동</t>
  </si>
  <si>
    <t>검단4동</t>
  </si>
  <si>
    <t>주   소</t>
  </si>
  <si>
    <t>면  적(㎡)</t>
  </si>
  <si>
    <t>비  고</t>
  </si>
  <si>
    <t>인천교공원</t>
  </si>
  <si>
    <t>원신공원</t>
  </si>
  <si>
    <t>서곶공원</t>
  </si>
  <si>
    <t>장모루공원</t>
  </si>
  <si>
    <t>가좌공원</t>
  </si>
  <si>
    <t>청라1호공원</t>
  </si>
  <si>
    <t>왕길공원</t>
  </si>
  <si>
    <t>능내공원</t>
  </si>
  <si>
    <t>행정동</t>
    <phoneticPr fontId="2" type="noConversion"/>
  </si>
  <si>
    <t>신촌공원</t>
  </si>
  <si>
    <t>가정공원</t>
  </si>
  <si>
    <t>서인공원</t>
  </si>
  <si>
    <t>석남체육공원</t>
  </si>
  <si>
    <t>건지공원</t>
  </si>
  <si>
    <t>장고개공원</t>
  </si>
  <si>
    <t>가좌울공원</t>
  </si>
  <si>
    <t>석남공원</t>
  </si>
  <si>
    <t>계명공원</t>
  </si>
  <si>
    <t>대평공원</t>
  </si>
  <si>
    <t>군도공원</t>
  </si>
  <si>
    <t>주마공원</t>
  </si>
  <si>
    <t>주자공원</t>
  </si>
  <si>
    <t>길쌈공원</t>
  </si>
  <si>
    <t>갈마공원</t>
  </si>
  <si>
    <t>녹성공원</t>
  </si>
  <si>
    <t>새말공원</t>
  </si>
  <si>
    <t>샘내공원</t>
  </si>
  <si>
    <t>갈매공원</t>
  </si>
  <si>
    <t>절골공원</t>
  </si>
  <si>
    <t>공촌공원</t>
  </si>
  <si>
    <t>월촌공원</t>
  </si>
  <si>
    <t>간촌공원</t>
  </si>
  <si>
    <t>탁옥공원</t>
  </si>
  <si>
    <t>심곡공원</t>
  </si>
  <si>
    <t>모통공원</t>
  </si>
  <si>
    <t>간재울공원</t>
  </si>
  <si>
    <t>중동공원</t>
  </si>
  <si>
    <t>검바위공원</t>
  </si>
  <si>
    <t>빈정공원</t>
  </si>
  <si>
    <t>삽지공원</t>
  </si>
  <si>
    <t>허암공원</t>
  </si>
  <si>
    <t>왕길새싹공원</t>
  </si>
  <si>
    <t>종다리공원</t>
  </si>
  <si>
    <t>원당동 805-3</t>
  </si>
  <si>
    <t>당하동 1041</t>
  </si>
  <si>
    <t>불로지구1호 어린이공원</t>
  </si>
  <si>
    <t>불로지구2호 어린이공원</t>
  </si>
  <si>
    <t>불로지구3호 어린이공원</t>
  </si>
  <si>
    <t>불로지구4호 어린이공원</t>
  </si>
  <si>
    <t>당하어린이공원</t>
  </si>
  <si>
    <t>신석체육공원</t>
  </si>
  <si>
    <t>진주체육공원</t>
  </si>
  <si>
    <t>검암소공원</t>
  </si>
  <si>
    <t>연희동</t>
    <phoneticPr fontId="2" type="noConversion"/>
  </si>
  <si>
    <t>검암경서동</t>
    <phoneticPr fontId="2" type="noConversion"/>
  </si>
  <si>
    <t>검단1동</t>
    <phoneticPr fontId="2" type="noConversion"/>
  </si>
  <si>
    <t>가정1동</t>
    <phoneticPr fontId="2" type="noConversion"/>
  </si>
  <si>
    <t>가정2동</t>
    <phoneticPr fontId="2" type="noConversion"/>
  </si>
  <si>
    <t>가정3동</t>
    <phoneticPr fontId="2" type="noConversion"/>
  </si>
  <si>
    <t>가좌1동</t>
    <phoneticPr fontId="2" type="noConversion"/>
  </si>
  <si>
    <t>석남1동</t>
    <phoneticPr fontId="2" type="noConversion"/>
  </si>
  <si>
    <t>신현원창동</t>
    <phoneticPr fontId="2" type="noConversion"/>
  </si>
  <si>
    <t>계</t>
    <phoneticPr fontId="2" type="noConversion"/>
  </si>
  <si>
    <t>소공원</t>
    <phoneticPr fontId="2" type="noConversion"/>
  </si>
  <si>
    <t>어린이
공원</t>
    <phoneticPr fontId="2" type="noConversion"/>
  </si>
  <si>
    <t>구분</t>
    <phoneticPr fontId="2" type="noConversion"/>
  </si>
  <si>
    <t>계</t>
    <phoneticPr fontId="2" type="noConversion"/>
  </si>
  <si>
    <t>비고</t>
    <phoneticPr fontId="2" type="noConversion"/>
  </si>
  <si>
    <t>근린
공원</t>
    <phoneticPr fontId="2" type="noConversion"/>
  </si>
  <si>
    <t>체육
공원</t>
    <phoneticPr fontId="2" type="noConversion"/>
  </si>
  <si>
    <t>공원 현황</t>
    <phoneticPr fontId="2" type="noConversion"/>
  </si>
  <si>
    <t>서구 조성공원 동별 현황</t>
    <phoneticPr fontId="2" type="noConversion"/>
  </si>
  <si>
    <t>인구수
(명)</t>
    <phoneticPr fontId="2" type="noConversion"/>
  </si>
  <si>
    <r>
      <t>공원면적
(m</t>
    </r>
    <r>
      <rPr>
        <b/>
        <vertAlign val="superscript"/>
        <sz val="12"/>
        <rFont val="돋움"/>
        <family val="3"/>
        <charset val="129"/>
      </rPr>
      <t>2</t>
    </r>
    <r>
      <rPr>
        <b/>
        <sz val="12"/>
        <rFont val="돋움"/>
        <family val="3"/>
        <charset val="129"/>
      </rPr>
      <t>)</t>
    </r>
    <phoneticPr fontId="2" type="noConversion"/>
  </si>
  <si>
    <t>비율</t>
    <phoneticPr fontId="2" type="noConversion"/>
  </si>
  <si>
    <t>비율</t>
    <phoneticPr fontId="2" type="noConversion"/>
  </si>
  <si>
    <t>사</t>
    <phoneticPr fontId="2" type="noConversion"/>
  </si>
  <si>
    <t>법인</t>
    <phoneticPr fontId="2" type="noConversion"/>
  </si>
  <si>
    <t>구</t>
    <phoneticPr fontId="2" type="noConversion"/>
  </si>
  <si>
    <t>개인</t>
    <phoneticPr fontId="2" type="noConversion"/>
  </si>
  <si>
    <t>종  류</t>
    <phoneticPr fontId="2" type="noConversion"/>
  </si>
  <si>
    <t>검단1-1녹지</t>
  </si>
  <si>
    <t>검단1-2녹지</t>
  </si>
  <si>
    <t>당하동 1027-2</t>
  </si>
  <si>
    <t>공 원 명</t>
    <phoneticPr fontId="2" type="noConversion"/>
  </si>
  <si>
    <t>서구 조성 녹지 현황</t>
    <phoneticPr fontId="2" type="noConversion"/>
  </si>
  <si>
    <t>구  분</t>
    <phoneticPr fontId="2" type="noConversion"/>
  </si>
  <si>
    <t>녹 지 명</t>
    <phoneticPr fontId="2" type="noConversion"/>
  </si>
  <si>
    <t>종  류</t>
    <phoneticPr fontId="2" type="noConversion"/>
  </si>
  <si>
    <t>행정동</t>
    <phoneticPr fontId="2" type="noConversion"/>
  </si>
  <si>
    <t>총  계</t>
    <phoneticPr fontId="2" type="noConversion"/>
  </si>
  <si>
    <t>검단 외
지역</t>
    <phoneticPr fontId="2" type="noConversion"/>
  </si>
  <si>
    <t>계</t>
    <phoneticPr fontId="2" type="noConversion"/>
  </si>
  <si>
    <t>검단지역</t>
    <phoneticPr fontId="2" type="noConversion"/>
  </si>
  <si>
    <t>검단5동</t>
    <phoneticPr fontId="2" type="noConversion"/>
  </si>
  <si>
    <t>검단5동</t>
  </si>
  <si>
    <t>근린공원</t>
    <phoneticPr fontId="2" type="noConversion"/>
  </si>
  <si>
    <t>청라1,2동</t>
    <phoneticPr fontId="2" type="noConversion"/>
  </si>
  <si>
    <t>면적 및 인구대비 공원 비율</t>
    <phoneticPr fontId="2" type="noConversion"/>
  </si>
  <si>
    <t>근린공원</t>
  </si>
  <si>
    <t>어린이공원</t>
  </si>
  <si>
    <t>모래성공원(17호)</t>
    <phoneticPr fontId="2" type="noConversion"/>
  </si>
  <si>
    <t>물방울공원(16호)</t>
    <phoneticPr fontId="2" type="noConversion"/>
  </si>
  <si>
    <t>사자자리공원(15호)</t>
    <phoneticPr fontId="2" type="noConversion"/>
  </si>
  <si>
    <t>물고기자리공원(14호)</t>
    <phoneticPr fontId="2" type="noConversion"/>
  </si>
  <si>
    <t>흰여울공원(13호)</t>
    <phoneticPr fontId="2" type="noConversion"/>
  </si>
  <si>
    <t>처녀자리공원(1호)</t>
    <phoneticPr fontId="2" type="noConversion"/>
  </si>
  <si>
    <t>천칭공원(2호)</t>
    <phoneticPr fontId="2" type="noConversion"/>
  </si>
  <si>
    <t>북두칠성공원(3호)</t>
    <phoneticPr fontId="2" type="noConversion"/>
  </si>
  <si>
    <t>황소자리공원(4호)</t>
    <phoneticPr fontId="2" type="noConversion"/>
  </si>
  <si>
    <t>전갈자리공원(5호)</t>
    <phoneticPr fontId="2" type="noConversion"/>
  </si>
  <si>
    <t>염소자리공원(6호)</t>
    <phoneticPr fontId="2" type="noConversion"/>
  </si>
  <si>
    <t>물병자리공원(7호)</t>
    <phoneticPr fontId="2" type="noConversion"/>
  </si>
  <si>
    <t>백조자리공원(8호)</t>
    <phoneticPr fontId="2" type="noConversion"/>
  </si>
  <si>
    <t>청라뜰공원(9호)</t>
    <phoneticPr fontId="2" type="noConversion"/>
  </si>
  <si>
    <t>능안공원(10호)</t>
    <phoneticPr fontId="2" type="noConversion"/>
  </si>
  <si>
    <t>청라봉수대공원(11호)</t>
    <phoneticPr fontId="2" type="noConversion"/>
  </si>
  <si>
    <t>거울공원(12호)</t>
    <phoneticPr fontId="2" type="noConversion"/>
  </si>
  <si>
    <t>늘푸른공원(4호)</t>
    <phoneticPr fontId="2" type="noConversion"/>
  </si>
  <si>
    <t>사염공원(5호)</t>
    <phoneticPr fontId="2" type="noConversion"/>
  </si>
  <si>
    <t>연일공원(6호)</t>
    <phoneticPr fontId="2" type="noConversion"/>
  </si>
  <si>
    <t>문점공원(26호)</t>
    <phoneticPr fontId="2" type="noConversion"/>
  </si>
  <si>
    <t>포리공원(27호)</t>
    <phoneticPr fontId="2" type="noConversion"/>
  </si>
  <si>
    <t>청라금산공원(28호)</t>
    <phoneticPr fontId="2" type="noConversion"/>
  </si>
  <si>
    <t>용머리공원(29호)</t>
    <phoneticPr fontId="2" type="noConversion"/>
  </si>
  <si>
    <t>까투렴공원(33호)</t>
    <phoneticPr fontId="2" type="noConversion"/>
  </si>
  <si>
    <t>인천교녹지</t>
  </si>
  <si>
    <t>석남녹지</t>
  </si>
  <si>
    <t>가좌녹지</t>
  </si>
  <si>
    <t>검암1녹지</t>
  </si>
  <si>
    <t>검암2-2녹지</t>
  </si>
  <si>
    <t>검암2-3녹지</t>
  </si>
  <si>
    <t xml:space="preserve">검암2-4녹지 </t>
  </si>
  <si>
    <t>현대정유녹지</t>
  </si>
  <si>
    <t>서부산단녹지</t>
  </si>
  <si>
    <t>연희2-1녹지</t>
  </si>
  <si>
    <t>연희2-2녹지</t>
  </si>
  <si>
    <t>연희2-3녹지</t>
  </si>
  <si>
    <t>마전택지1호</t>
  </si>
  <si>
    <t>마전택지2호</t>
  </si>
  <si>
    <t>당하1녹지</t>
  </si>
  <si>
    <t>당하2녹지</t>
  </si>
  <si>
    <t>당하3녹지</t>
  </si>
  <si>
    <t>당하4녹지</t>
  </si>
  <si>
    <t>당하5녹지</t>
  </si>
  <si>
    <t>당하6녹지</t>
  </si>
  <si>
    <t>당하7녹지</t>
  </si>
  <si>
    <t>당하8녹지</t>
  </si>
  <si>
    <t>당하9녹지</t>
  </si>
  <si>
    <t>당하10녹지</t>
  </si>
  <si>
    <t>당하11녹지</t>
  </si>
  <si>
    <t>당하12녹지</t>
  </si>
  <si>
    <t>마전5녹지</t>
  </si>
  <si>
    <t>마전6녹지</t>
  </si>
  <si>
    <t>마전7녹지</t>
  </si>
  <si>
    <t>마전8녹지</t>
  </si>
  <si>
    <t>원당1녹지</t>
  </si>
  <si>
    <t>원당2녹지</t>
  </si>
  <si>
    <t>원당3녹지</t>
  </si>
  <si>
    <t>원당4녹지</t>
  </si>
  <si>
    <t>원당5녹지</t>
  </si>
  <si>
    <t>원당6녹지</t>
  </si>
  <si>
    <t>원당7녹지</t>
  </si>
  <si>
    <t>원당8녹지</t>
  </si>
  <si>
    <t>원당9녹지</t>
  </si>
  <si>
    <t>원당10녹지</t>
  </si>
  <si>
    <t>원당11녹지</t>
  </si>
  <si>
    <t>원당12녹지</t>
  </si>
  <si>
    <t>원당13녹지</t>
  </si>
  <si>
    <t>원당14녹지</t>
  </si>
  <si>
    <t>오류17녹지</t>
  </si>
  <si>
    <t>오류18녹지</t>
  </si>
  <si>
    <t>오류19녹지</t>
  </si>
  <si>
    <t>오류20녹지</t>
  </si>
  <si>
    <t>오류21녹지</t>
  </si>
  <si>
    <t>오류22녹지</t>
  </si>
  <si>
    <t>검단1-3녹지</t>
  </si>
  <si>
    <t>검단2-2녹지</t>
  </si>
  <si>
    <t>검단2-3녹지</t>
  </si>
  <si>
    <t>검단2-4녹지</t>
  </si>
  <si>
    <t>검단2-5녹지</t>
  </si>
  <si>
    <t>검단2-6녹지</t>
  </si>
  <si>
    <t>검단2-7녹지</t>
  </si>
  <si>
    <t>검단2-8녹지</t>
  </si>
  <si>
    <t>검단2-9녹지</t>
  </si>
  <si>
    <t>검단2-10녹지</t>
  </si>
  <si>
    <t>검단2-11녹지</t>
  </si>
  <si>
    <t>검단2-13녹지</t>
  </si>
  <si>
    <t>청라1호녹지</t>
  </si>
  <si>
    <t>청라2호녹지</t>
  </si>
  <si>
    <t>청라3호녹지</t>
  </si>
  <si>
    <t>청라4호녹지</t>
  </si>
  <si>
    <t>청라5호녹지</t>
  </si>
  <si>
    <t>검단일반산업단지
㉮호녹지</t>
  </si>
  <si>
    <t>검단일반산업단지
㉯호녹지</t>
  </si>
  <si>
    <t>검단일반산업단지
㉰호녹지</t>
  </si>
  <si>
    <t>검단일반산업단지
㉱호녹지</t>
  </si>
  <si>
    <t>검단일반산업단지
㉲호녹지</t>
  </si>
  <si>
    <t>검단일반산업단지
㉳호녹지</t>
  </si>
  <si>
    <t>검단일반산업단지
㉴호녹지</t>
  </si>
  <si>
    <t>검단일반산업단지
㉵호녹지</t>
  </si>
  <si>
    <t>검단일반산업단지
㉷호녹지</t>
  </si>
  <si>
    <t>검단일반산업단지
검단당하1녹지</t>
  </si>
  <si>
    <t>검단일반산업단지
검단당하2녹지</t>
  </si>
  <si>
    <t>경서국민임대주택단지
완충녹지</t>
  </si>
  <si>
    <t>북항배후단지 3호녹지</t>
  </si>
  <si>
    <t>청라4호 완충녹지</t>
  </si>
  <si>
    <t>청라5호 완충녹지</t>
  </si>
  <si>
    <t>청라6호 완충녹지</t>
  </si>
  <si>
    <t>청라7호 완충녹지</t>
  </si>
  <si>
    <t>청라10호 완충녹지</t>
  </si>
  <si>
    <t>청라12호 완충녹지</t>
  </si>
  <si>
    <t>청라13호 완충녹지</t>
  </si>
  <si>
    <t>청라15호 완충녹지</t>
  </si>
  <si>
    <t>청라16호 완충녹지</t>
  </si>
  <si>
    <t>청라17호 완충녹지</t>
  </si>
  <si>
    <t>청라18호 완충녹지</t>
  </si>
  <si>
    <t>청라19호 완충녹지</t>
  </si>
  <si>
    <t>청라20호 완충녹지</t>
  </si>
  <si>
    <t>청라21호 완충녹지</t>
  </si>
  <si>
    <t>청라22호 완충녹지</t>
  </si>
  <si>
    <t>청라23호 완충녹지</t>
  </si>
  <si>
    <t>청라24호 완충녹지</t>
  </si>
  <si>
    <t>청라25호 완충녹지</t>
  </si>
  <si>
    <t>청라26호 완충녹지</t>
  </si>
  <si>
    <t>청라27호 완충녹지</t>
  </si>
  <si>
    <t>청라28호 완충녹지</t>
  </si>
  <si>
    <t>청라29호 완충녹지</t>
  </si>
  <si>
    <t>청라30호 완충녹지</t>
  </si>
  <si>
    <t>청라31호 완충녹지</t>
  </si>
  <si>
    <t>청라32호 완충녹지</t>
  </si>
  <si>
    <t>청라33호 완충녹지</t>
  </si>
  <si>
    <t>청라34호 완충녹지</t>
  </si>
  <si>
    <t>청라35호 완충녹지</t>
  </si>
  <si>
    <t>청라36호 완충녹지</t>
  </si>
  <si>
    <t>청라37호 완충녹지</t>
  </si>
  <si>
    <t>청라38호 완충녹지</t>
  </si>
  <si>
    <t>청라39호 완충녹지</t>
  </si>
  <si>
    <t>청라40호 완충녹지</t>
  </si>
  <si>
    <t>청라41호 완충녹지</t>
  </si>
  <si>
    <t>청라42호 완충녹지</t>
  </si>
  <si>
    <t>청라43호 완충녹지</t>
  </si>
  <si>
    <t>청라44호 완충녹지</t>
  </si>
  <si>
    <t>청라45호 완충녹지</t>
  </si>
  <si>
    <t>청라46호 완충녹지</t>
  </si>
  <si>
    <t>청라47호 완충녹지</t>
  </si>
  <si>
    <t>청라48호 완충녹지</t>
  </si>
  <si>
    <t>청라49호 완충녹지</t>
  </si>
  <si>
    <t>청라50호 완충녹지</t>
  </si>
  <si>
    <t>청라51호 완충녹지</t>
  </si>
  <si>
    <t>청라52호 완충녹지</t>
  </si>
  <si>
    <t>청라53호 완충녹지</t>
  </si>
  <si>
    <t>청라54호 완충녹지</t>
  </si>
  <si>
    <t>청라55호 완충녹지</t>
  </si>
  <si>
    <t>청라56호 완충녹지</t>
  </si>
  <si>
    <t>청라57호 완충녹지</t>
  </si>
  <si>
    <t>청라58호 완충녹지</t>
  </si>
  <si>
    <t>청라59호 완충녹지</t>
  </si>
  <si>
    <t>청라60호 완충녹지</t>
  </si>
  <si>
    <t>청라61호 완충녹지</t>
  </si>
  <si>
    <t>청라62호 완충녹지</t>
  </si>
  <si>
    <t>청라63호 완충녹지</t>
  </si>
  <si>
    <t>청라64호 완충녹지</t>
  </si>
  <si>
    <t>청라65호 완충녹지</t>
  </si>
  <si>
    <t>청라66호 완충녹지</t>
  </si>
  <si>
    <t>청라67호 완충녹지</t>
  </si>
  <si>
    <t>청라68호 완충녹지</t>
  </si>
  <si>
    <t>청라69호 완충녹지</t>
  </si>
  <si>
    <t>청라70호 완충녹지</t>
  </si>
  <si>
    <t>청라71호 완충녹지</t>
  </si>
  <si>
    <t>청라72호 완충녹지</t>
  </si>
  <si>
    <t>청라73호 완충녹지</t>
  </si>
  <si>
    <t>청라74호 완충녹지</t>
  </si>
  <si>
    <t>청라75호 완충녹지</t>
  </si>
  <si>
    <t>청라76호 완충녹지</t>
  </si>
  <si>
    <t>청라77호 완충녹지</t>
  </si>
  <si>
    <t>청라78호 완충녹지</t>
  </si>
  <si>
    <t>청라79호 완충녹지</t>
  </si>
  <si>
    <t>청라80호 완충녹지</t>
  </si>
  <si>
    <t>청라81호 완충녹지</t>
  </si>
  <si>
    <t>청라82호 완충녹지</t>
  </si>
  <si>
    <t>청라83호 완충녹지</t>
  </si>
  <si>
    <t>청라84호 완충녹지</t>
  </si>
  <si>
    <t>청라85호 완충녹지</t>
  </si>
  <si>
    <t>청라86호 완충녹지</t>
  </si>
  <si>
    <t>청라87호 완충녹지</t>
  </si>
  <si>
    <t>청라88호 완충녹지</t>
  </si>
  <si>
    <t>청라89호 완충녹지</t>
  </si>
  <si>
    <t>청라90호 완충녹지</t>
  </si>
  <si>
    <t>청라91호 완충녹지</t>
  </si>
  <si>
    <t>청라92호 완충녹지</t>
  </si>
  <si>
    <t>청라93호 완충녹지</t>
  </si>
  <si>
    <t>청라94호 완충녹지</t>
  </si>
  <si>
    <t>청라95호 완충녹지</t>
  </si>
  <si>
    <t>청라99호 완충녹지</t>
  </si>
  <si>
    <t>청라110호 완충녹지</t>
  </si>
  <si>
    <t>청라111호 완충녹지</t>
  </si>
  <si>
    <t>청라119호 완충녹지</t>
  </si>
  <si>
    <t>청라120호 완충녹지</t>
  </si>
  <si>
    <t>청라121호 완충녹지</t>
  </si>
  <si>
    <t>청라122호 완충녹지</t>
  </si>
  <si>
    <t>청라123호 완충녹지</t>
  </si>
  <si>
    <t>마전9녹지</t>
  </si>
  <si>
    <t>원당15녹지</t>
  </si>
  <si>
    <t>원당16녹지</t>
  </si>
  <si>
    <t>원당17녹지</t>
  </si>
  <si>
    <t>원당18녹지</t>
  </si>
  <si>
    <t>원당19녹지</t>
  </si>
  <si>
    <t>원당20녹지</t>
  </si>
  <si>
    <t>당하13녹지</t>
  </si>
  <si>
    <t>당하14녹지</t>
  </si>
  <si>
    <t>당하15녹지</t>
  </si>
  <si>
    <t>당하16녹지</t>
  </si>
  <si>
    <t>검단2-1녹지</t>
  </si>
  <si>
    <t>검단2-12녹지</t>
  </si>
  <si>
    <t>경서국민임대주택단지
경관1녹지</t>
  </si>
  <si>
    <t>경서국민임대주택단지
경관2녹지</t>
  </si>
  <si>
    <t>청라 5호 경관녹지</t>
  </si>
  <si>
    <t>청라 6호 경관녹지</t>
  </si>
  <si>
    <t>청라 7호 경관녹지</t>
  </si>
  <si>
    <t>청라 8호 경관녹지</t>
  </si>
  <si>
    <t>청라 9호 경관녹지</t>
  </si>
  <si>
    <t>청라 10호 경관녹지</t>
  </si>
  <si>
    <t>청라 14호 경관녹지</t>
  </si>
  <si>
    <t>청라 15호 경관녹지</t>
  </si>
  <si>
    <t>청라 49호 경관녹지</t>
  </si>
  <si>
    <t>청라 50호 경관녹지</t>
  </si>
  <si>
    <t>청라 51호 경관녹지</t>
  </si>
  <si>
    <t>청라 66호 경관녹지</t>
  </si>
  <si>
    <t>가좌동 606-2 일원</t>
  </si>
  <si>
    <t>석남동 199-8 일원</t>
  </si>
  <si>
    <t>가좌동 234 일원</t>
  </si>
  <si>
    <t>검암동 595-1~666-4</t>
  </si>
  <si>
    <t>검암동 492-3 일원</t>
  </si>
  <si>
    <t>검암동 525-4, 525-9 일원</t>
  </si>
  <si>
    <t>검암동 524-1 일원</t>
  </si>
  <si>
    <t>원창동 379 일원</t>
  </si>
  <si>
    <t>경서동 692-2외5개소</t>
  </si>
  <si>
    <t>연희동 684-7 일원</t>
  </si>
  <si>
    <t>심곡동 257-17 일원</t>
  </si>
  <si>
    <t>심곡동 255-12 일원</t>
  </si>
  <si>
    <t>왕길동 633-4일원</t>
  </si>
  <si>
    <t>왕길동 649-5일원</t>
  </si>
  <si>
    <t>마전동 1065-3일원</t>
  </si>
  <si>
    <t>마전동 1066-7일원</t>
  </si>
  <si>
    <t>당하동 1075-1일원</t>
  </si>
  <si>
    <t>당하동 1099-1일원</t>
  </si>
  <si>
    <t>당하동 1100-1일원</t>
  </si>
  <si>
    <t>당하동 1090-6일원</t>
  </si>
  <si>
    <t>당하동 1091-4일원</t>
  </si>
  <si>
    <t>당하동 1113-3일원</t>
  </si>
  <si>
    <t>마전동 1053-2일원</t>
  </si>
  <si>
    <t>당하동 1083-14일원</t>
  </si>
  <si>
    <t>당하동 1086-5일원</t>
  </si>
  <si>
    <t>당하동 1091-3일원</t>
  </si>
  <si>
    <t>마전동 산61-1 일원</t>
  </si>
  <si>
    <t>마전동 79 일원</t>
  </si>
  <si>
    <t>마전동 75-1 일원</t>
  </si>
  <si>
    <t>마전동 68-4 일원</t>
  </si>
  <si>
    <t>당하동 1019-1</t>
  </si>
  <si>
    <t>당하동 1027-1</t>
  </si>
  <si>
    <t>원당동 854-11</t>
  </si>
  <si>
    <t>원당동 854-10</t>
  </si>
  <si>
    <t>원당동 854-9</t>
  </si>
  <si>
    <t>원당동 855-3</t>
  </si>
  <si>
    <t>원당동858</t>
  </si>
  <si>
    <t>당하동 1033-6</t>
  </si>
  <si>
    <t>당하동 1035</t>
  </si>
  <si>
    <t>오류동 710 일원</t>
  </si>
  <si>
    <t>왕길동 522-1 일원</t>
  </si>
  <si>
    <t>왕길동 536-1 일원</t>
  </si>
  <si>
    <t>왕길동 510-1 일원</t>
  </si>
  <si>
    <t>오류동 762-12 일원</t>
  </si>
  <si>
    <t>왕길동 480-3 일원</t>
  </si>
  <si>
    <t>마전동 922-1 일원</t>
  </si>
  <si>
    <t>마전동 926-2 일원</t>
  </si>
  <si>
    <t>금곡동 722-1 일원</t>
  </si>
  <si>
    <t>마전동 628 일원</t>
  </si>
  <si>
    <t>마전동산170-4일원</t>
  </si>
  <si>
    <t>마전동산170-7일원</t>
  </si>
  <si>
    <t>마전동산170-9일원</t>
  </si>
  <si>
    <t>마전동559-7일원</t>
  </si>
  <si>
    <t>마전동559-4일원</t>
  </si>
  <si>
    <t>마전동713일원</t>
  </si>
  <si>
    <t>마전동564-1일원</t>
  </si>
  <si>
    <t>마전동718일원</t>
  </si>
  <si>
    <t>마전동 626-9일원</t>
  </si>
  <si>
    <t>경서동 673-15번지</t>
  </si>
  <si>
    <t>경서동 673-23번지</t>
  </si>
  <si>
    <t>경서동 673-28번지</t>
  </si>
  <si>
    <t>경서동 678-20번지</t>
  </si>
  <si>
    <t>경서동 678-17번지</t>
  </si>
  <si>
    <t>오류동 1573-7번지 일원</t>
  </si>
  <si>
    <t>오류동 1578-8번지 일원</t>
  </si>
  <si>
    <t>오류동 1569-1번지 일원</t>
  </si>
  <si>
    <t>오류동 1575-1번지 일원</t>
  </si>
  <si>
    <t>오류동 1576-1번지 일원</t>
  </si>
  <si>
    <t>오류동 1584번지 일원</t>
  </si>
  <si>
    <t>오류동 1583번지 일원</t>
  </si>
  <si>
    <t>오류동 1546-3번지 일원</t>
  </si>
  <si>
    <t>오류동 1546-1번지 일원</t>
  </si>
  <si>
    <t>오류동 1545-1번지 일원</t>
  </si>
  <si>
    <t>오류동 1544-1번지 일원</t>
  </si>
  <si>
    <t>경서동 993일원
(경서동 산43-5임 일원)</t>
  </si>
  <si>
    <t>완충녹지</t>
    <phoneticPr fontId="2" type="noConversion"/>
  </si>
  <si>
    <t>마전동 산76-1번지 일원</t>
  </si>
  <si>
    <t>원당동 795-1일원</t>
  </si>
  <si>
    <t>원당동 801일원</t>
  </si>
  <si>
    <t>원당동 840-6일원</t>
  </si>
  <si>
    <t>원당동 854-13일원</t>
  </si>
  <si>
    <t>원당동854-6일원</t>
  </si>
  <si>
    <t>당하동 1036-2일원</t>
  </si>
  <si>
    <t>당하동 1097-6 일원</t>
  </si>
  <si>
    <t>당하동 1097-14 일원</t>
  </si>
  <si>
    <t>당하동 1076-2 일원</t>
  </si>
  <si>
    <t>당하동 1088-2 일원</t>
  </si>
  <si>
    <t>마전동 산112-7 일원</t>
  </si>
  <si>
    <t>마전동 산120-10 일원</t>
  </si>
  <si>
    <t>왕길동 494일원</t>
  </si>
  <si>
    <t>왕길동 산148일원</t>
  </si>
  <si>
    <t>경서동 1005 일원</t>
  </si>
  <si>
    <t>경서동 1006 일원</t>
  </si>
  <si>
    <t>서구 조성공원 동별 현황</t>
    <phoneticPr fontId="2" type="noConversion"/>
  </si>
  <si>
    <t>구분</t>
    <phoneticPr fontId="2" type="noConversion"/>
  </si>
  <si>
    <t>공원현황</t>
    <phoneticPr fontId="2" type="noConversion"/>
  </si>
  <si>
    <t>계</t>
    <phoneticPr fontId="2" type="noConversion"/>
  </si>
  <si>
    <t>어린이공원</t>
    <phoneticPr fontId="2" type="noConversion"/>
  </si>
  <si>
    <t>근린공원</t>
    <phoneticPr fontId="2" type="noConversion"/>
  </si>
  <si>
    <t>체육공원</t>
    <phoneticPr fontId="2" type="noConversion"/>
  </si>
  <si>
    <t>소공원</t>
    <phoneticPr fontId="2" type="noConversion"/>
  </si>
  <si>
    <t>면적 및 인구대비 공원 비율(%)</t>
    <phoneticPr fontId="2" type="noConversion"/>
  </si>
  <si>
    <t>공원면적</t>
    <phoneticPr fontId="2" type="noConversion"/>
  </si>
  <si>
    <t>비율</t>
    <phoneticPr fontId="2" type="noConversion"/>
  </si>
  <si>
    <t>인구수</t>
    <phoneticPr fontId="2" type="noConversion"/>
  </si>
  <si>
    <t>가정1동</t>
    <phoneticPr fontId="2" type="noConversion"/>
  </si>
  <si>
    <t>가정3동</t>
  </si>
  <si>
    <t>가좌1동</t>
    <phoneticPr fontId="2" type="noConversion"/>
  </si>
  <si>
    <t>검단1동</t>
    <phoneticPr fontId="2" type="noConversion"/>
  </si>
  <si>
    <t>검암경서동</t>
    <phoneticPr fontId="2" type="noConversion"/>
  </si>
  <si>
    <t>석남1동</t>
    <phoneticPr fontId="2" type="noConversion"/>
  </si>
  <si>
    <t>신현원창동</t>
    <phoneticPr fontId="2" type="noConversion"/>
  </si>
  <si>
    <t>연희동</t>
    <phoneticPr fontId="2" type="noConversion"/>
  </si>
  <si>
    <t>청라1동</t>
    <phoneticPr fontId="2" type="noConversion"/>
  </si>
  <si>
    <t>청라2동</t>
    <phoneticPr fontId="2" type="noConversion"/>
  </si>
  <si>
    <t>청라3동</t>
    <phoneticPr fontId="2" type="noConversion"/>
  </si>
  <si>
    <t>가정지구</t>
    <phoneticPr fontId="2" type="noConversion"/>
  </si>
  <si>
    <t>북항배후단지</t>
    <phoneticPr fontId="2" type="noConversion"/>
  </si>
  <si>
    <t>소첨도공원(1호)</t>
    <phoneticPr fontId="2" type="noConversion"/>
  </si>
  <si>
    <t>가정지구1호완충녹지</t>
    <phoneticPr fontId="2" type="noConversion"/>
  </si>
  <si>
    <t>가정지구2호완충녹지</t>
  </si>
  <si>
    <t>가정지구3호완충녹지</t>
  </si>
  <si>
    <t>가정지구4호완충녹지</t>
  </si>
  <si>
    <t>가정지구5호완충녹지</t>
  </si>
  <si>
    <t>가정지구6호완충녹지</t>
  </si>
  <si>
    <t>가정지구7호완충녹지</t>
  </si>
  <si>
    <t>가정지구8호완충녹지</t>
  </si>
  <si>
    <t>가정지구9호완충녹지</t>
  </si>
  <si>
    <t>가정지구10호완충녹지</t>
  </si>
  <si>
    <t>가정지구11호완충녹지</t>
  </si>
  <si>
    <t>가정지구12호완충녹지</t>
  </si>
  <si>
    <t>가정지구13호완충녹지</t>
  </si>
  <si>
    <t>가정지구14호완충녹지</t>
  </si>
  <si>
    <t>가정지구15호완충녹지</t>
  </si>
  <si>
    <t>가정지구16호완충녹지</t>
  </si>
  <si>
    <t>가정지구17호완충녹지</t>
  </si>
  <si>
    <t>가정지구18호완충녹지</t>
  </si>
  <si>
    <t>가정지구19호완충녹지</t>
  </si>
  <si>
    <t>가정지구20호완충녹지</t>
  </si>
  <si>
    <t>가정지구21호완충녹지</t>
  </si>
  <si>
    <t>가정동 69-4 일원</t>
  </si>
  <si>
    <t>가정동 71-228 일원</t>
  </si>
  <si>
    <t>가정동 71-134 일원</t>
  </si>
  <si>
    <t>가정동 120-65 일원</t>
  </si>
  <si>
    <t>가정동 119-1 일원</t>
  </si>
  <si>
    <t>가정동 117-10 일원</t>
  </si>
  <si>
    <t>가정동 111-1 일원</t>
  </si>
  <si>
    <t>가정동 108-2 일원</t>
  </si>
  <si>
    <t>가정동 105-2 일원</t>
  </si>
  <si>
    <t>가정동 106-5 일원</t>
  </si>
  <si>
    <t>가정동 143-1 일원</t>
  </si>
  <si>
    <t>가정동 120 일원</t>
  </si>
  <si>
    <t>가정동 120-77 일원</t>
  </si>
  <si>
    <t>가정동 204-14 일원</t>
  </si>
  <si>
    <t>가정동 120-26 일원</t>
  </si>
  <si>
    <t>신현동 213-57 일원</t>
  </si>
  <si>
    <t>가정동 121-3 일원</t>
  </si>
  <si>
    <t>가정동 120-37 일원</t>
  </si>
  <si>
    <t>가정동 111 일원</t>
  </si>
  <si>
    <t>가정동 117-36 일원</t>
  </si>
  <si>
    <t>북항배후단지 4호녹지</t>
  </si>
  <si>
    <t>북항배후단지 5호녹지</t>
  </si>
  <si>
    <t>가정동 산76 일원</t>
  </si>
  <si>
    <t>가정동 산 56-1 일원</t>
  </si>
  <si>
    <t>가정동 106-32 일원</t>
  </si>
  <si>
    <t>가정동 산72-1 일원</t>
  </si>
  <si>
    <t>신현동 110-3 일원</t>
  </si>
  <si>
    <t>신현동 213-50 일원</t>
  </si>
  <si>
    <t>가정동 71-141 일원</t>
  </si>
  <si>
    <t>가정동 106-19 일원</t>
  </si>
  <si>
    <t>가정동 106-33 일원</t>
  </si>
  <si>
    <t>가정동 106-29 일원</t>
  </si>
  <si>
    <t>가정동 106-38 일원</t>
  </si>
  <si>
    <t>가정지구1호경관녹지</t>
    <phoneticPr fontId="2" type="noConversion"/>
  </si>
  <si>
    <t>가정지구2호경관녹지</t>
  </si>
  <si>
    <t>가정지구3호경관녹지</t>
  </si>
  <si>
    <t>가정지구4호경관녹지</t>
  </si>
  <si>
    <t>가정지구5호경관녹지</t>
  </si>
  <si>
    <t>가정지구6호경관녹지</t>
  </si>
  <si>
    <t>가정지구7호경관녹지</t>
  </si>
  <si>
    <t>가정지구8호경관녹지</t>
  </si>
  <si>
    <t>가정지구9호경관녹지</t>
  </si>
  <si>
    <t>가정지구10호경관녹지</t>
  </si>
  <si>
    <t>가정지구11호경관녹지</t>
  </si>
  <si>
    <t>가정지구12호경관녹지</t>
  </si>
  <si>
    <t>경관녹지</t>
    <phoneticPr fontId="2" type="noConversion"/>
  </si>
  <si>
    <t>가정지구1호연결녹지</t>
    <phoneticPr fontId="2" type="noConversion"/>
  </si>
  <si>
    <t>가정지구2호연결녹지</t>
  </si>
  <si>
    <t>가정동 71-2 일원</t>
  </si>
  <si>
    <t>가정동 73-11 일원</t>
  </si>
  <si>
    <t>연결녹지</t>
    <phoneticPr fontId="2" type="noConversion"/>
  </si>
  <si>
    <t>원창동 381-114</t>
    <phoneticPr fontId="2" type="noConversion"/>
  </si>
  <si>
    <t>가정1동</t>
  </si>
  <si>
    <t>감중공원</t>
  </si>
  <si>
    <t>가좌1동</t>
  </si>
  <si>
    <t>체육공원</t>
  </si>
  <si>
    <t>가좌동 309 일원</t>
  </si>
  <si>
    <t>검암경서동</t>
  </si>
  <si>
    <t>소공원</t>
  </si>
  <si>
    <t>아랫말공원(경서4호)</t>
  </si>
  <si>
    <t>과기공원</t>
  </si>
  <si>
    <t>넘말공원(경서2호)</t>
  </si>
  <si>
    <t>진포공원(경서1호)</t>
  </si>
  <si>
    <t>쑥공원(경서3호)</t>
  </si>
  <si>
    <t>석남1동</t>
  </si>
  <si>
    <t>신현원창동</t>
  </si>
  <si>
    <t>연희동</t>
  </si>
  <si>
    <t>청라3동</t>
  </si>
  <si>
    <t>검단1지구 금곡공원</t>
  </si>
  <si>
    <t>원당동 811-2</t>
  </si>
  <si>
    <t>원당동 849</t>
  </si>
  <si>
    <t>반월공원(나)</t>
  </si>
  <si>
    <t>한들방죽공원(라)</t>
  </si>
  <si>
    <t>백석공원(마)</t>
  </si>
  <si>
    <t>불로4호소공원(쉼터)</t>
  </si>
  <si>
    <t>불로5호소공원(쉼터)</t>
  </si>
  <si>
    <t>가정동 100-19</t>
  </si>
  <si>
    <t>가정동 71-47</t>
  </si>
  <si>
    <t>수변공원</t>
  </si>
  <si>
    <t>가정동 71-151</t>
  </si>
  <si>
    <t>가정동 71-170</t>
  </si>
  <si>
    <t>북항배후단지 2호녹지</t>
    <phoneticPr fontId="2" type="noConversion"/>
  </si>
  <si>
    <t>북항배후단지 7호녹지</t>
    <phoneticPr fontId="2" type="noConversion"/>
  </si>
  <si>
    <t>원창동 381-1</t>
    <phoneticPr fontId="2" type="noConversion"/>
  </si>
  <si>
    <t>원창동 379-1</t>
    <phoneticPr fontId="2" type="noConversion"/>
  </si>
  <si>
    <t>원창동 338</t>
    <phoneticPr fontId="2" type="noConversion"/>
  </si>
  <si>
    <t>원창동 392</t>
    <phoneticPr fontId="2" type="noConversion"/>
  </si>
  <si>
    <t>원창동 381-3</t>
    <phoneticPr fontId="2" type="noConversion"/>
  </si>
  <si>
    <t>항만완충녹지</t>
    <phoneticPr fontId="2" type="noConversion"/>
  </si>
  <si>
    <t>원창동 381-115</t>
    <phoneticPr fontId="2" type="noConversion"/>
  </si>
  <si>
    <t>검단8호녹지
(오류8호완충녹지)</t>
  </si>
  <si>
    <t>오류8녹지</t>
  </si>
  <si>
    <t>오류14녹지</t>
  </si>
  <si>
    <t>오류15녹지</t>
  </si>
  <si>
    <t>오류16녹지</t>
  </si>
  <si>
    <t>아라뱃길2녹지</t>
  </si>
  <si>
    <t>아라뱃길3녹지</t>
  </si>
  <si>
    <t>아라뱃길4녹지</t>
  </si>
  <si>
    <t>아라뱃길5녹지</t>
  </si>
  <si>
    <t>아라뱃길6녹지</t>
  </si>
  <si>
    <t>아라뱃길7녹지</t>
  </si>
  <si>
    <t>아라뱃길8녹지</t>
  </si>
  <si>
    <t>아라뱃길9녹지</t>
  </si>
  <si>
    <t>아라뱃길10녹지</t>
  </si>
  <si>
    <t>아라뱃길11녹지</t>
  </si>
  <si>
    <t>아라뱃길12녹지</t>
  </si>
  <si>
    <t>주공2단지 경관1녹지</t>
  </si>
  <si>
    <t>주공2단지 경관2녹지</t>
  </si>
  <si>
    <t>청라 16호 경관녹지</t>
  </si>
  <si>
    <t>사유지</t>
    <phoneticPr fontId="2" type="noConversion"/>
  </si>
  <si>
    <t>왕길동∼오류동
(대로3-58호변 북측)</t>
  </si>
  <si>
    <t>원당동 811-9</t>
  </si>
  <si>
    <t>원당동 820-2</t>
  </si>
  <si>
    <t>원당동 820-3</t>
  </si>
  <si>
    <t>원당동 820-4</t>
  </si>
  <si>
    <t>대로3-58호선 북측</t>
  </si>
  <si>
    <t>대로3-59호선 동측</t>
  </si>
  <si>
    <t>오류동 산59 일원</t>
  </si>
  <si>
    <t>오류동 산18-1 일원</t>
  </si>
  <si>
    <t>오류동 1644-11</t>
  </si>
  <si>
    <t>오류동 1655-8</t>
  </si>
  <si>
    <t>오류동 1659-14</t>
  </si>
  <si>
    <t>오류동 1664</t>
  </si>
  <si>
    <t>오류동 1636-3</t>
  </si>
  <si>
    <t>오류동 1666</t>
  </si>
  <si>
    <t>오류동 1610-8</t>
  </si>
  <si>
    <t>오류동 1663-9</t>
  </si>
  <si>
    <t>오류동 1644-10</t>
  </si>
  <si>
    <t>오류동 1663-7</t>
  </si>
  <si>
    <t>완충녹지</t>
    <phoneticPr fontId="2" type="noConversion"/>
  </si>
  <si>
    <t>오류동 340일원</t>
  </si>
  <si>
    <t>오류동 466일원</t>
  </si>
  <si>
    <t>오류동 489일원</t>
  </si>
  <si>
    <t>오류동 622일원</t>
  </si>
  <si>
    <t>가좌동 308 일원</t>
  </si>
  <si>
    <t>서구 경서동 561-5 일원</t>
  </si>
  <si>
    <t>서구 경서동 558 일원</t>
  </si>
  <si>
    <t>서구 연희동 577-1 일원</t>
  </si>
  <si>
    <t>서구 연희동 647 일원</t>
  </si>
  <si>
    <t>서구 연희동 681 일원</t>
  </si>
  <si>
    <t>서구 원창동 398-42 일원</t>
  </si>
  <si>
    <t>서구 원창동 402-10 일원</t>
  </si>
  <si>
    <t>서구 원창동 398-49 일원</t>
  </si>
  <si>
    <t>서구 원창동 399-9 일원</t>
  </si>
  <si>
    <t>서구 경서동 669-4 일원</t>
  </si>
  <si>
    <t>서구 경서동 403-1전 일원</t>
  </si>
  <si>
    <t>서구 경서동 405-5전 일원</t>
  </si>
  <si>
    <t>서구 경서동 403-4 일원</t>
  </si>
  <si>
    <t>경관녹지</t>
    <phoneticPr fontId="2" type="noConversion"/>
  </si>
  <si>
    <t>서구 경서동 669-8 일원</t>
  </si>
  <si>
    <t>서구 경서동 661-13 일원</t>
  </si>
  <si>
    <t>서구 경서동 662-1 일원</t>
  </si>
  <si>
    <t>서구 경서동 654-5 일원</t>
  </si>
  <si>
    <t>서구 경서동 488-19 일원</t>
  </si>
  <si>
    <t>서구 경서동 589-3 일원</t>
  </si>
  <si>
    <t>서구 경서동 519-8 일원</t>
  </si>
  <si>
    <t>서구 경서동 537-2 일원</t>
  </si>
  <si>
    <t>서구 경서동 590-1 일원</t>
  </si>
  <si>
    <t>서구 경서동 590-3 일원</t>
  </si>
  <si>
    <t>서구 경서동 599-3 일원</t>
  </si>
  <si>
    <t>서구 경서동 602-1 일원</t>
  </si>
  <si>
    <t>서구 경서동 602-3 일원</t>
  </si>
  <si>
    <t>서구 경서동 617 일원</t>
  </si>
  <si>
    <t>서구 경서동 591 일원</t>
  </si>
  <si>
    <t>서구 경서동 591-3 일원</t>
  </si>
  <si>
    <t>서구 경서동 591-6 일원</t>
  </si>
  <si>
    <t>서구 경서동 591-9 일원</t>
  </si>
  <si>
    <t>서구 경서동 598-11 일원</t>
  </si>
  <si>
    <t>서구 경서동 603-11 일원</t>
  </si>
  <si>
    <t>서구 경서동 608-4 일원</t>
  </si>
  <si>
    <t>서구 경서동 592-11 일원</t>
  </si>
  <si>
    <t>서구 경서동 607-10 일원</t>
  </si>
  <si>
    <t>서구 경서동 606-1 일원</t>
  </si>
  <si>
    <t>서구 경서동 606-3 일원</t>
  </si>
  <si>
    <t>서구 경서동 606-13 일원</t>
  </si>
  <si>
    <t>서구 경서동 596-13 일원</t>
  </si>
  <si>
    <t>서구 경서동 593-4 일원</t>
  </si>
  <si>
    <t>서구 경서동 593-3 일원</t>
  </si>
  <si>
    <t>서구 경서동 593-1 일원</t>
  </si>
  <si>
    <t>서구 경서동 592-13 일원</t>
  </si>
  <si>
    <t>서구 경서동 597-13 일원</t>
  </si>
  <si>
    <t>서구 경서동 597-13답 일원</t>
  </si>
  <si>
    <t>서구 경서동 604-13 일원</t>
  </si>
  <si>
    <t>서구 연희동 564 일원</t>
  </si>
  <si>
    <t>서구 연희동 565 일원</t>
  </si>
  <si>
    <t>서구 연희동 568-1 일원</t>
  </si>
  <si>
    <t>서구 연희동 571 일원</t>
  </si>
  <si>
    <t>서구 연희동 613 일원</t>
  </si>
  <si>
    <t>서구 연희동 606 일원</t>
  </si>
  <si>
    <t>서구 연희동 605 일원</t>
  </si>
  <si>
    <t>서구 연희동 598 일원</t>
  </si>
  <si>
    <t>서구 연희동 576 일원</t>
  </si>
  <si>
    <t>서구 연희동 581 일원</t>
  </si>
  <si>
    <t>서구 연희동 614 일원</t>
  </si>
  <si>
    <t>서구 연희동 615 일원</t>
  </si>
  <si>
    <t>서구 연희동 609 일원</t>
  </si>
  <si>
    <t>서구 연희동 604 일원</t>
  </si>
  <si>
    <t>서구 연희동 654-2 일원</t>
  </si>
  <si>
    <t>서구 연희동 653 일원</t>
  </si>
  <si>
    <t>서구 연희동 667 일원</t>
  </si>
  <si>
    <t>서구 연희동 648-2 일원</t>
  </si>
  <si>
    <t>서구 연희동 649-2 일원</t>
  </si>
  <si>
    <t>서구 연희동 669 일원</t>
  </si>
  <si>
    <t>서구 경서동 606-4 일원</t>
  </si>
  <si>
    <t>서구 경서동 607-13 일원</t>
  </si>
  <si>
    <t>서구 경서동 607-11 일원</t>
  </si>
  <si>
    <t>서구 경서동 635-8 일원</t>
  </si>
  <si>
    <t>서구 경서동 636-1 일원</t>
  </si>
  <si>
    <t>서구 경서동 636-3 일원</t>
  </si>
  <si>
    <t>서구 경서동 640 일원</t>
  </si>
  <si>
    <t>서구 경서동 658-1 일원</t>
  </si>
  <si>
    <t>서구 경서동 659-2 일원</t>
  </si>
  <si>
    <t>서구 경서동 659-3 일원</t>
  </si>
  <si>
    <t>서구 경서동 659-4 일원</t>
  </si>
  <si>
    <t>서구 경서동 658-2 일원</t>
  </si>
  <si>
    <t>서구 경서동 656-18 일원</t>
  </si>
  <si>
    <t>서구 경서동 640-2 일원</t>
  </si>
  <si>
    <t>서구 경서동 634-3 일원</t>
  </si>
  <si>
    <t>서구 경서동 634-8 일원</t>
  </si>
  <si>
    <t>서구 경서동 656-12 일원</t>
  </si>
  <si>
    <t>서구 경서동 658-11 일원</t>
  </si>
  <si>
    <t>서구 원창동 402-1 일원</t>
  </si>
  <si>
    <t>서구 경서동 635-10 일원</t>
  </si>
  <si>
    <t>서구 경서동 670-1 일원</t>
  </si>
  <si>
    <t>서구 경서동 638-13 일원</t>
  </si>
  <si>
    <t>서구 경서동 638-14 일원</t>
  </si>
  <si>
    <t>서구 경서동 635-13 일원</t>
  </si>
  <si>
    <t>서구 경서동 636-44 일원</t>
  </si>
  <si>
    <t>서구 경서동 636-11 일원</t>
  </si>
  <si>
    <t>서구 연희동 660 일원</t>
  </si>
  <si>
    <t>서구 연희동 663 일원</t>
  </si>
  <si>
    <t>서구 연희동 665 일원</t>
  </si>
  <si>
    <t>서구 연희동 668 일원</t>
  </si>
  <si>
    <t>서구 원창동 404-13 일원</t>
  </si>
  <si>
    <t>서구 연희동 597-1 일원</t>
  </si>
  <si>
    <t>서구 경서동 636-9 일원</t>
  </si>
  <si>
    <t>서구 원창동 669-3 일원</t>
  </si>
  <si>
    <t>서구 원창동 660-6 일원</t>
  </si>
  <si>
    <t>서구 원창동 661-7 일원</t>
  </si>
  <si>
    <t>서구 원창동 658-6 일원</t>
  </si>
  <si>
    <t>청라지역</t>
    <phoneticPr fontId="2" type="noConversion"/>
  </si>
  <si>
    <t>수변공원</t>
    <phoneticPr fontId="2" type="noConversion"/>
  </si>
  <si>
    <t>가정2동</t>
    <phoneticPr fontId="2" type="noConversion"/>
  </si>
  <si>
    <t>목재단지 사업</t>
    <phoneticPr fontId="2" type="noConversion"/>
  </si>
  <si>
    <t>목재단지, KCC사업</t>
    <phoneticPr fontId="2" type="noConversion"/>
  </si>
  <si>
    <t>한진중공업 사업</t>
    <phoneticPr fontId="2" type="noConversion"/>
  </si>
  <si>
    <t>검단10호녹지</t>
    <phoneticPr fontId="2" type="noConversion"/>
  </si>
  <si>
    <t>백석동 195-4</t>
    <phoneticPr fontId="2" type="noConversion"/>
  </si>
  <si>
    <t>포리마루공원(항만1)</t>
    <phoneticPr fontId="2" type="noConversion"/>
  </si>
  <si>
    <t>포리마루소공원(목재단지)</t>
    <phoneticPr fontId="2" type="noConversion"/>
  </si>
  <si>
    <t>당하동 1067-4</t>
    <phoneticPr fontId="2" type="noConversion"/>
  </si>
  <si>
    <t xml:space="preserve">당하동 1097-1, 1098-3, 1113-4 </t>
    <phoneticPr fontId="2" type="noConversion"/>
  </si>
  <si>
    <t>당하지구1호공원</t>
    <phoneticPr fontId="2" type="noConversion"/>
  </si>
  <si>
    <t>당하지구2호공원</t>
    <phoneticPr fontId="2" type="noConversion"/>
  </si>
  <si>
    <t>당하지구3호공원</t>
    <phoneticPr fontId="2" type="noConversion"/>
  </si>
  <si>
    <t>당하지구4호공원</t>
  </si>
  <si>
    <t>당하지구5호공원</t>
  </si>
  <si>
    <t>당하지구6호공원</t>
  </si>
  <si>
    <t>당하지구7호공원</t>
  </si>
  <si>
    <t>원당지구1호공원</t>
    <phoneticPr fontId="2" type="noConversion"/>
  </si>
  <si>
    <t>원당지구2호공원</t>
  </si>
  <si>
    <t>원당지구3호공원</t>
  </si>
  <si>
    <t>원당지구4호공원</t>
  </si>
  <si>
    <t>원당지구5호공원</t>
  </si>
  <si>
    <t>마전동 1062-1</t>
    <phoneticPr fontId="2" type="noConversion"/>
  </si>
  <si>
    <t>당하동 1099-4</t>
    <phoneticPr fontId="2" type="noConversion"/>
  </si>
  <si>
    <t>당하동 1112-1</t>
    <phoneticPr fontId="2" type="noConversion"/>
  </si>
  <si>
    <t>당하동 1077-10</t>
    <phoneticPr fontId="2" type="noConversion"/>
  </si>
  <si>
    <t>당하동 1075-21</t>
    <phoneticPr fontId="2" type="noConversion"/>
  </si>
  <si>
    <t>당하동 1087-1</t>
    <phoneticPr fontId="2" type="noConversion"/>
  </si>
  <si>
    <t>마전지구2호공원</t>
    <phoneticPr fontId="2" type="noConversion"/>
  </si>
  <si>
    <t>마전지구3호공원</t>
    <phoneticPr fontId="2" type="noConversion"/>
  </si>
  <si>
    <t>마전지구4호공원</t>
    <phoneticPr fontId="2" type="noConversion"/>
  </si>
  <si>
    <t>마전지구5호공원</t>
    <phoneticPr fontId="2" type="noConversion"/>
  </si>
  <si>
    <t>마전지구6호공원</t>
    <phoneticPr fontId="2" type="noConversion"/>
  </si>
  <si>
    <t>마전동 198</t>
    <phoneticPr fontId="2" type="noConversion"/>
  </si>
  <si>
    <t>검단1지구</t>
    <phoneticPr fontId="2" type="noConversion"/>
  </si>
  <si>
    <t>검단1지구마전1호공원</t>
    <phoneticPr fontId="2" type="noConversion"/>
  </si>
  <si>
    <t>검단1지구마전5호공원</t>
    <phoneticPr fontId="2" type="noConversion"/>
  </si>
  <si>
    <t>검단1지구마전6호공원</t>
    <phoneticPr fontId="2" type="noConversion"/>
  </si>
  <si>
    <t>금곡동 727-8</t>
    <phoneticPr fontId="2" type="noConversion"/>
  </si>
  <si>
    <t>마전동 907</t>
    <phoneticPr fontId="2" type="noConversion"/>
  </si>
  <si>
    <t>마전동 906</t>
    <phoneticPr fontId="2" type="noConversion"/>
  </si>
  <si>
    <t>마전동 929-1</t>
    <phoneticPr fontId="2" type="noConversion"/>
  </si>
  <si>
    <t>검단2지구</t>
    <phoneticPr fontId="2" type="noConversion"/>
  </si>
  <si>
    <t>검단2지구1호어린이공원</t>
    <phoneticPr fontId="2" type="noConversion"/>
  </si>
  <si>
    <t>검단2지구2호어린이공원</t>
    <phoneticPr fontId="2" type="noConversion"/>
  </si>
  <si>
    <t>검단2지구3호어린이공원</t>
    <phoneticPr fontId="2" type="noConversion"/>
  </si>
  <si>
    <t>검단2지구1호근린공원</t>
    <phoneticPr fontId="2" type="noConversion"/>
  </si>
  <si>
    <t>검단2지구2호근린공원</t>
    <phoneticPr fontId="2" type="noConversion"/>
  </si>
  <si>
    <t>왕길동 661-3</t>
    <phoneticPr fontId="2" type="noConversion"/>
  </si>
  <si>
    <t>마전동 994</t>
    <phoneticPr fontId="2" type="noConversion"/>
  </si>
  <si>
    <t>마전동 999-6</t>
    <phoneticPr fontId="2" type="noConversion"/>
  </si>
  <si>
    <t>마전동 1023</t>
    <phoneticPr fontId="2" type="noConversion"/>
  </si>
  <si>
    <t>마전동 1007-11</t>
    <phoneticPr fontId="2" type="noConversion"/>
  </si>
  <si>
    <t>금호공원(오류3호)</t>
    <phoneticPr fontId="2" type="noConversion"/>
  </si>
  <si>
    <t>밭고잔공원(오류1호)</t>
    <phoneticPr fontId="2" type="noConversion"/>
  </si>
  <si>
    <t>버들공원(오류2호)</t>
    <phoneticPr fontId="2" type="noConversion"/>
  </si>
  <si>
    <t>봉화공원(오류4호)</t>
    <phoneticPr fontId="2" type="noConversion"/>
  </si>
  <si>
    <t>오류동 1751-8</t>
    <phoneticPr fontId="2" type="noConversion"/>
  </si>
  <si>
    <t>오류동 1726-10</t>
    <phoneticPr fontId="2" type="noConversion"/>
  </si>
  <si>
    <t>오류동 1721-3</t>
    <phoneticPr fontId="2" type="noConversion"/>
  </si>
  <si>
    <t>오류동 1708-12</t>
    <phoneticPr fontId="2" type="noConversion"/>
  </si>
  <si>
    <t>대촌공원</t>
    <phoneticPr fontId="2" type="noConversion"/>
  </si>
  <si>
    <t>오류동 1722-11</t>
    <phoneticPr fontId="2" type="noConversion"/>
  </si>
  <si>
    <t>오류동 1611-4, 1613-1, 1616-5</t>
    <phoneticPr fontId="2" type="noConversion"/>
  </si>
  <si>
    <t>오류동 1656-4</t>
    <phoneticPr fontId="2" type="noConversion"/>
  </si>
  <si>
    <t>오류동 1665-2</t>
    <phoneticPr fontId="2" type="noConversion"/>
  </si>
  <si>
    <t>뱃길공원(1호공원, 남측)</t>
    <phoneticPr fontId="2" type="noConversion"/>
  </si>
  <si>
    <t>아라공원(2호공원, 북측)</t>
    <phoneticPr fontId="2" type="noConversion"/>
  </si>
  <si>
    <t>오류동 1579-1</t>
    <phoneticPr fontId="2" type="noConversion"/>
  </si>
  <si>
    <t>오류동 1545-4</t>
    <phoneticPr fontId="2" type="noConversion"/>
  </si>
  <si>
    <t>청라동 116-1</t>
    <phoneticPr fontId="2" type="noConversion"/>
  </si>
  <si>
    <t>청라동 137-3</t>
    <phoneticPr fontId="2" type="noConversion"/>
  </si>
  <si>
    <t>청라동 125-5</t>
    <phoneticPr fontId="2" type="noConversion"/>
  </si>
  <si>
    <t>청라동 131-1</t>
    <phoneticPr fontId="2" type="noConversion"/>
  </si>
  <si>
    <t>청라동 131-29</t>
    <phoneticPr fontId="2" type="noConversion"/>
  </si>
  <si>
    <t>청라동 192-2</t>
    <phoneticPr fontId="2" type="noConversion"/>
  </si>
  <si>
    <t>불로동 766-1</t>
  </si>
  <si>
    <t>불로동 773-8</t>
  </si>
  <si>
    <t>불로동 785-10</t>
  </si>
  <si>
    <t>불로동 793-2</t>
  </si>
  <si>
    <t>청라동 9-92</t>
    <phoneticPr fontId="2" type="noConversion"/>
  </si>
  <si>
    <t>청라동 111-23</t>
    <phoneticPr fontId="2" type="noConversion"/>
  </si>
  <si>
    <t>청라동 140-3</t>
    <phoneticPr fontId="2" type="noConversion"/>
  </si>
  <si>
    <t>청라동 144-13</t>
    <phoneticPr fontId="2" type="noConversion"/>
  </si>
  <si>
    <t>청라동 178-6</t>
    <phoneticPr fontId="2" type="noConversion"/>
  </si>
  <si>
    <t>청라동 8-126</t>
    <phoneticPr fontId="2" type="noConversion"/>
  </si>
  <si>
    <t>청라동 7-3</t>
    <phoneticPr fontId="2" type="noConversion"/>
  </si>
  <si>
    <t>청라동 8-129</t>
    <phoneticPr fontId="2" type="noConversion"/>
  </si>
  <si>
    <t>청라동 105-151</t>
    <phoneticPr fontId="2" type="noConversion"/>
  </si>
  <si>
    <t>청라동 20-1</t>
    <phoneticPr fontId="2" type="noConversion"/>
  </si>
  <si>
    <t>청라동 29-33</t>
    <phoneticPr fontId="2" type="noConversion"/>
  </si>
  <si>
    <t>청라동 46-50</t>
    <phoneticPr fontId="2" type="noConversion"/>
  </si>
  <si>
    <t>청라동 84-3</t>
    <phoneticPr fontId="2" type="noConversion"/>
  </si>
  <si>
    <t>청라동 71-47</t>
    <phoneticPr fontId="2" type="noConversion"/>
  </si>
  <si>
    <t>청라동 103-4</t>
    <phoneticPr fontId="2" type="noConversion"/>
  </si>
  <si>
    <t>청라동 103-24</t>
    <phoneticPr fontId="2" type="noConversion"/>
  </si>
  <si>
    <t>청라동 104-55</t>
    <phoneticPr fontId="2" type="noConversion"/>
  </si>
  <si>
    <t>청라동 104-155</t>
    <phoneticPr fontId="2" type="noConversion"/>
  </si>
  <si>
    <t>청라동 105-68</t>
    <phoneticPr fontId="2" type="noConversion"/>
  </si>
  <si>
    <t>봉오재공원(1호)</t>
    <phoneticPr fontId="2" type="noConversion"/>
  </si>
  <si>
    <t>가원숲공원(2호)</t>
    <phoneticPr fontId="2" type="noConversion"/>
  </si>
  <si>
    <t>윗말공원(1호)</t>
    <phoneticPr fontId="2" type="noConversion"/>
  </si>
  <si>
    <t>애두름공원(2호)</t>
    <phoneticPr fontId="2" type="noConversion"/>
  </si>
  <si>
    <t>수차공원(3호)</t>
    <phoneticPr fontId="2" type="noConversion"/>
  </si>
  <si>
    <t>가경공원(4호)</t>
    <phoneticPr fontId="2" type="noConversion"/>
  </si>
  <si>
    <t>소금꽃공원(1호)</t>
    <phoneticPr fontId="2" type="noConversion"/>
  </si>
  <si>
    <t>바람꽃공원(2호)</t>
    <phoneticPr fontId="2" type="noConversion"/>
  </si>
  <si>
    <t>갯들공원(3호)</t>
    <phoneticPr fontId="2" type="noConversion"/>
  </si>
  <si>
    <t>여우재공원(주공2단지)</t>
    <phoneticPr fontId="2" type="noConversion"/>
  </si>
  <si>
    <t>석남동 산6-8</t>
    <phoneticPr fontId="2" type="noConversion"/>
  </si>
  <si>
    <t>석남3동</t>
    <phoneticPr fontId="2" type="noConversion"/>
  </si>
  <si>
    <t>소염도공원</t>
    <phoneticPr fontId="2" type="noConversion"/>
  </si>
  <si>
    <t>신진말공원</t>
    <phoneticPr fontId="2" type="noConversion"/>
  </si>
  <si>
    <t>가좌동 585-55</t>
    <phoneticPr fontId="2" type="noConversion"/>
  </si>
  <si>
    <t>서부산단공원(주물공단공원)</t>
    <phoneticPr fontId="2" type="noConversion"/>
  </si>
  <si>
    <t>경서근린공원</t>
    <phoneticPr fontId="2" type="noConversion"/>
  </si>
  <si>
    <t>가정동 545</t>
    <phoneticPr fontId="2" type="noConversion"/>
  </si>
  <si>
    <t>가좌동 606-3</t>
    <phoneticPr fontId="2" type="noConversion"/>
  </si>
  <si>
    <t>가좌동 219</t>
    <phoneticPr fontId="2" type="noConversion"/>
  </si>
  <si>
    <t xml:space="preserve">가좌동 309 </t>
    <phoneticPr fontId="2" type="noConversion"/>
  </si>
  <si>
    <t>가좌동 354</t>
    <phoneticPr fontId="2" type="noConversion"/>
  </si>
  <si>
    <t>검암동 496</t>
    <phoneticPr fontId="2" type="noConversion"/>
  </si>
  <si>
    <t>경서동 678</t>
    <phoneticPr fontId="2" type="noConversion"/>
  </si>
  <si>
    <t>검암동 594-2</t>
    <phoneticPr fontId="2" type="noConversion"/>
  </si>
  <si>
    <t>검암동 636-6</t>
    <phoneticPr fontId="2" type="noConversion"/>
  </si>
  <si>
    <t>검암동 619-5</t>
    <phoneticPr fontId="2" type="noConversion"/>
  </si>
  <si>
    <t>검암동 504-1</t>
    <phoneticPr fontId="2" type="noConversion"/>
  </si>
  <si>
    <t>검암동 657-2</t>
    <phoneticPr fontId="2" type="noConversion"/>
  </si>
  <si>
    <t>검암동 607-2</t>
    <phoneticPr fontId="2" type="noConversion"/>
  </si>
  <si>
    <t>경서동 719-1</t>
    <phoneticPr fontId="2" type="noConversion"/>
  </si>
  <si>
    <t>검암동 534-3</t>
    <phoneticPr fontId="2" type="noConversion"/>
  </si>
  <si>
    <t>경서동 745</t>
    <phoneticPr fontId="2" type="noConversion"/>
  </si>
  <si>
    <t>검암동 613-5</t>
    <phoneticPr fontId="2" type="noConversion"/>
  </si>
  <si>
    <t>검암동 681</t>
    <phoneticPr fontId="2" type="noConversion"/>
  </si>
  <si>
    <t>석남동 521-1</t>
    <phoneticPr fontId="2" type="noConversion"/>
  </si>
  <si>
    <t>석남동 222</t>
    <phoneticPr fontId="2" type="noConversion"/>
  </si>
  <si>
    <t>신현동 산33</t>
    <phoneticPr fontId="2" type="noConversion"/>
  </si>
  <si>
    <t>연희동 산50</t>
    <phoneticPr fontId="2" type="noConversion"/>
  </si>
  <si>
    <t>심곡동 284</t>
    <phoneticPr fontId="2" type="noConversion"/>
  </si>
  <si>
    <t>심곡동 290-5</t>
    <phoneticPr fontId="2" type="noConversion"/>
  </si>
  <si>
    <t>심곡동 343-1</t>
    <phoneticPr fontId="2" type="noConversion"/>
  </si>
  <si>
    <t>공촌동 304</t>
    <phoneticPr fontId="2" type="noConversion"/>
  </si>
  <si>
    <t>심곡동 252-1</t>
    <phoneticPr fontId="2" type="noConversion"/>
  </si>
  <si>
    <t>연희동 698</t>
    <phoneticPr fontId="2" type="noConversion"/>
  </si>
  <si>
    <t>연희동 685</t>
    <phoneticPr fontId="2" type="noConversion"/>
  </si>
  <si>
    <t>심곡동 260</t>
    <phoneticPr fontId="2" type="noConversion"/>
  </si>
  <si>
    <t>심곡동 238-5</t>
    <phoneticPr fontId="2" type="noConversion"/>
  </si>
  <si>
    <t>연희동 707</t>
    <phoneticPr fontId="2" type="noConversion"/>
  </si>
  <si>
    <t>공촌동 313</t>
    <phoneticPr fontId="2" type="noConversion"/>
  </si>
  <si>
    <t>심곡동 330-3</t>
    <phoneticPr fontId="2" type="noConversion"/>
  </si>
  <si>
    <t>심곡동 336-2</t>
    <phoneticPr fontId="2" type="noConversion"/>
  </si>
  <si>
    <t>연희동 735-2</t>
    <phoneticPr fontId="2" type="noConversion"/>
  </si>
  <si>
    <t>심곡동 258-6</t>
    <phoneticPr fontId="2" type="noConversion"/>
  </si>
  <si>
    <t>왕길동 649-4</t>
    <phoneticPr fontId="2" type="noConversion"/>
  </si>
  <si>
    <t>왕길동 641-13</t>
    <phoneticPr fontId="2" type="noConversion"/>
  </si>
  <si>
    <t>왕길동 634-2</t>
    <phoneticPr fontId="2" type="noConversion"/>
  </si>
  <si>
    <t>마전동 657-11</t>
    <phoneticPr fontId="2" type="noConversion"/>
  </si>
  <si>
    <t>청라동 11-29</t>
    <phoneticPr fontId="2" type="noConversion"/>
  </si>
  <si>
    <t>서구 조성 녹지 현황</t>
  </si>
  <si>
    <t>구  분</t>
  </si>
  <si>
    <t>녹 지 명</t>
  </si>
  <si>
    <t>종  류</t>
  </si>
  <si>
    <t>행정동</t>
  </si>
  <si>
    <t>완충녹지</t>
  </si>
  <si>
    <t>경서동 692-2 외 5개소</t>
  </si>
  <si>
    <t>경서동 673-15 일원</t>
  </si>
  <si>
    <t>경서동 673-23 일원</t>
  </si>
  <si>
    <t>경서동 673-28 일원</t>
  </si>
  <si>
    <t>경서동 678-20 일원</t>
  </si>
  <si>
    <t>경서동 678-17 일원</t>
  </si>
  <si>
    <t>경관녹지</t>
  </si>
  <si>
    <t>마전동 1065-3 일원</t>
  </si>
  <si>
    <t>마전동 1066-7 일원</t>
  </si>
  <si>
    <t>당하동 1075-1 일원</t>
  </si>
  <si>
    <t>당하동 1099-1 일원</t>
  </si>
  <si>
    <t>당하동 1100-1 일원</t>
  </si>
  <si>
    <t>당하동 1090-6 일원</t>
  </si>
  <si>
    <t>당하동 1091-4 일원</t>
  </si>
  <si>
    <t>당하동 1113-3 일원</t>
  </si>
  <si>
    <t>마전동 1053-2 일원</t>
  </si>
  <si>
    <t>당하동 1083-14 일원</t>
  </si>
  <si>
    <t>당하동 1086-5 일원</t>
  </si>
  <si>
    <t>당하동 1091-3 일원</t>
  </si>
  <si>
    <t>원당동 811-9 일원</t>
  </si>
  <si>
    <t>원당동 820-2 일원</t>
  </si>
  <si>
    <t>원당동 820-3 일원</t>
  </si>
  <si>
    <t>원당동 820-4 일원</t>
  </si>
  <si>
    <t>당하동 1019-1 일원</t>
  </si>
  <si>
    <t>당하동 1027-1 일원</t>
  </si>
  <si>
    <t>당하동 1027-2 일원</t>
  </si>
  <si>
    <t>원당동 854-11 일원</t>
  </si>
  <si>
    <t>원당동 854-10 일원</t>
  </si>
  <si>
    <t>원당동 854-9 일원</t>
  </si>
  <si>
    <t>원당동 855-3 일원</t>
  </si>
  <si>
    <t>원당동858 일원</t>
  </si>
  <si>
    <t>당하동 1033-6 일원</t>
  </si>
  <si>
    <t>당하동 1035 일원</t>
  </si>
  <si>
    <t>왕길동692-7 일원</t>
  </si>
  <si>
    <t>오류동1721-4 일원</t>
  </si>
  <si>
    <t>왕길동696-5 일원</t>
  </si>
  <si>
    <t>오류동 1644-11 일원</t>
  </si>
  <si>
    <t>오류동 1655-8 일원</t>
  </si>
  <si>
    <t>오류동 1659-14 일원</t>
  </si>
  <si>
    <t>오류동 1664 일원</t>
  </si>
  <si>
    <t>오류동 1636-3 일원</t>
  </si>
  <si>
    <t>오류동 1666 일원</t>
  </si>
  <si>
    <t>오류동 1610-8 일원</t>
  </si>
  <si>
    <t>오류동 1663-9 일원</t>
  </si>
  <si>
    <t>오류동 1644-10 일원</t>
  </si>
  <si>
    <t>오류동 1663-7 일원</t>
  </si>
  <si>
    <t>원당동 795-1 일원</t>
  </si>
  <si>
    <t>원당동 801 일원</t>
  </si>
  <si>
    <t>원당동 840-6 일원</t>
  </si>
  <si>
    <t>원당동 854-13 일원</t>
  </si>
  <si>
    <t>원당동854-6 일원</t>
  </si>
  <si>
    <t>당하동 1036-2 일원</t>
  </si>
  <si>
    <t>오류동1764 일원</t>
  </si>
  <si>
    <t>가정지구</t>
  </si>
  <si>
    <t>가정지구1호완충녹지</t>
  </si>
  <si>
    <t>가정지구1호경관녹지</t>
  </si>
  <si>
    <t>가정지구1호연결녹지</t>
  </si>
  <si>
    <t>연결녹지</t>
  </si>
  <si>
    <t>북항배후단지 1호녹지</t>
  </si>
  <si>
    <t>석남동 660-2</t>
  </si>
  <si>
    <t>북항배후단지 2호녹지</t>
  </si>
  <si>
    <t>원창동 487-2</t>
  </si>
  <si>
    <t>원창동 494 일원</t>
  </si>
  <si>
    <t>원창동 485-4</t>
  </si>
  <si>
    <t>북항배후단지 7호녹지</t>
  </si>
  <si>
    <t>원창동 490 일원(491, 492, 493)</t>
  </si>
  <si>
    <t>항만완충녹지</t>
  </si>
  <si>
    <t>원창동 511-14</t>
  </si>
  <si>
    <t>북항배후단지 1호경관녹지</t>
  </si>
  <si>
    <t>석남동 659-4</t>
  </si>
  <si>
    <t>북항배후단지 2호경관녹지</t>
  </si>
  <si>
    <t>석남동 659-5</t>
  </si>
  <si>
    <t>경서동 739</t>
    <phoneticPr fontId="2" type="noConversion"/>
  </si>
  <si>
    <t>원당동 824-11</t>
    <phoneticPr fontId="2" type="noConversion"/>
  </si>
  <si>
    <t>가좌동 617-3</t>
    <phoneticPr fontId="2" type="noConversion"/>
  </si>
  <si>
    <t>현무체육공원</t>
    <phoneticPr fontId="2" type="noConversion"/>
  </si>
  <si>
    <t>체육공원</t>
    <phoneticPr fontId="2" type="noConversion"/>
  </si>
  <si>
    <t>합계</t>
    <phoneticPr fontId="2" type="noConversion"/>
  </si>
  <si>
    <t>소계</t>
    <phoneticPr fontId="2" type="noConversion"/>
  </si>
  <si>
    <t>청라지구</t>
    <phoneticPr fontId="2" type="noConversion"/>
  </si>
  <si>
    <t>원도심지역</t>
    <phoneticPr fontId="2" type="noConversion"/>
  </si>
  <si>
    <t>검단8호녹지(오류8호완충녹지)</t>
    <phoneticPr fontId="2" type="noConversion"/>
  </si>
  <si>
    <t>경서국민임대주택단지 완충녹지</t>
    <phoneticPr fontId="2" type="noConversion"/>
  </si>
  <si>
    <t>경서국민임대주택단지 경관1녹지</t>
    <phoneticPr fontId="2" type="noConversion"/>
  </si>
  <si>
    <t>경서국민임대주택단지 경관2녹지</t>
    <phoneticPr fontId="2" type="noConversion"/>
  </si>
  <si>
    <t>검단일반산업단지㉮호녹지</t>
    <phoneticPr fontId="2" type="noConversion"/>
  </si>
  <si>
    <t>검단일반산업단지㉯호녹지</t>
    <phoneticPr fontId="2" type="noConversion"/>
  </si>
  <si>
    <t>검단일반산업단지㉰호녹지</t>
    <phoneticPr fontId="2" type="noConversion"/>
  </si>
  <si>
    <t>검단일반산업단지㉱호녹지</t>
    <phoneticPr fontId="2" type="noConversion"/>
  </si>
  <si>
    <t>검단일반산업단지㉳호녹지</t>
    <phoneticPr fontId="2" type="noConversion"/>
  </si>
  <si>
    <t>검단일반산업단지㉲호녹지</t>
    <phoneticPr fontId="2" type="noConversion"/>
  </si>
  <si>
    <t>검단일반산업단지㉴호녹지</t>
    <phoneticPr fontId="2" type="noConversion"/>
  </si>
  <si>
    <t>검단일반산업단지㉵호녹지</t>
    <phoneticPr fontId="2" type="noConversion"/>
  </si>
  <si>
    <t>검단일반산업단지㉷호녹지</t>
    <phoneticPr fontId="2" type="noConversion"/>
  </si>
  <si>
    <t>검단일반산업단지검단당하1녹지</t>
    <phoneticPr fontId="2" type="noConversion"/>
  </si>
  <si>
    <t>검단일반산업단지검단당하2녹지</t>
    <phoneticPr fontId="2" type="noConversion"/>
  </si>
  <si>
    <t>오류동1763-13, 1750-6,1750-7 일원</t>
    <phoneticPr fontId="2" type="noConversion"/>
  </si>
  <si>
    <t>오류동1715-11,1713-7 일원</t>
    <phoneticPr fontId="2" type="noConversion"/>
  </si>
  <si>
    <t>오류동1708-13,1719-14 일원</t>
    <phoneticPr fontId="2" type="noConversion"/>
  </si>
  <si>
    <t>오류동1719-13, 1719-12 일원</t>
    <phoneticPr fontId="2" type="noConversion"/>
  </si>
  <si>
    <t>왕길동692-4,692-3 일원</t>
    <phoneticPr fontId="2" type="noConversion"/>
  </si>
  <si>
    <t>왕길동697-4, 697-5 일원</t>
    <phoneticPr fontId="2" type="noConversion"/>
  </si>
  <si>
    <t>경서동 993일원(경서동 산43-5임 일원)</t>
    <phoneticPr fontId="2" type="noConversion"/>
  </si>
  <si>
    <t>북항지역</t>
    <phoneticPr fontId="2" type="noConversion"/>
  </si>
  <si>
    <t>검단지역</t>
    <phoneticPr fontId="2" type="noConversion"/>
  </si>
  <si>
    <t>원도심지역</t>
    <phoneticPr fontId="2" type="noConversion"/>
  </si>
  <si>
    <t>합계</t>
    <phoneticPr fontId="2" type="noConversion"/>
  </si>
  <si>
    <t>청라,가정</t>
    <phoneticPr fontId="2" type="noConversion"/>
  </si>
  <si>
    <t>총계</t>
    <phoneticPr fontId="2" type="noConversion"/>
  </si>
  <si>
    <t>마전지구</t>
    <phoneticPr fontId="2" type="noConversion"/>
  </si>
  <si>
    <t>소계</t>
    <phoneticPr fontId="2" type="noConversion"/>
  </si>
  <si>
    <t>마전9녹지</t>
    <phoneticPr fontId="2" type="noConversion"/>
  </si>
  <si>
    <t>마전동 산76-1번지 일원</t>
    <phoneticPr fontId="2" type="noConversion"/>
  </si>
  <si>
    <t>당하지구</t>
    <phoneticPr fontId="2" type="noConversion"/>
  </si>
  <si>
    <t>원당지구</t>
    <phoneticPr fontId="2" type="noConversion"/>
  </si>
  <si>
    <t>검단산단</t>
    <phoneticPr fontId="2" type="noConversion"/>
  </si>
  <si>
    <t>오류동 1763-12, 1763-11, 1763-9</t>
    <phoneticPr fontId="2" type="noConversion"/>
  </si>
  <si>
    <t>오류지구</t>
    <phoneticPr fontId="2" type="noConversion"/>
  </si>
  <si>
    <t>검단2호 완충녹지</t>
    <phoneticPr fontId="2" type="noConversion"/>
  </si>
  <si>
    <t>마전택지</t>
    <phoneticPr fontId="2" type="noConversion"/>
  </si>
  <si>
    <t>아라뱃길</t>
    <phoneticPr fontId="2" type="noConversion"/>
  </si>
  <si>
    <t>경관녹지</t>
    <phoneticPr fontId="2" type="noConversion"/>
  </si>
  <si>
    <t>연희2-1녹지(길쌈마을 쉼터)</t>
    <phoneticPr fontId="2" type="noConversion"/>
  </si>
  <si>
    <t>연희2-2녹지(샘내마을 쉼터)</t>
    <phoneticPr fontId="2" type="noConversion"/>
  </si>
  <si>
    <t>연희2-3녹지(갈마마을쉼터)</t>
    <phoneticPr fontId="2" type="noConversion"/>
  </si>
  <si>
    <t>청라동 104-77번지 일원</t>
    <phoneticPr fontId="2" type="noConversion"/>
  </si>
  <si>
    <t>청라동 8-124번지 일원</t>
    <phoneticPr fontId="2" type="noConversion"/>
  </si>
  <si>
    <t>청라동 102-4번지 일원</t>
    <phoneticPr fontId="2" type="noConversion"/>
  </si>
  <si>
    <t>청라동 102-1번지 일원</t>
    <phoneticPr fontId="2" type="noConversion"/>
  </si>
  <si>
    <t>청라동 82-2번지 일원</t>
    <phoneticPr fontId="2" type="noConversion"/>
  </si>
  <si>
    <t>청라동 13-1번지 일원</t>
    <phoneticPr fontId="2" type="noConversion"/>
  </si>
  <si>
    <t>청라동 9-96,97,98번지 일원</t>
    <phoneticPr fontId="2" type="noConversion"/>
  </si>
  <si>
    <t>청라동 8-131,135,136,12번지 일원</t>
    <phoneticPr fontId="2" type="noConversion"/>
  </si>
  <si>
    <t>청라동 14-1번지 일원</t>
    <phoneticPr fontId="2" type="noConversion"/>
  </si>
  <si>
    <t>청라동 14-22번지 일원</t>
    <phoneticPr fontId="2" type="noConversion"/>
  </si>
  <si>
    <t>청라동 36-26번지 일원</t>
    <phoneticPr fontId="2" type="noConversion"/>
  </si>
  <si>
    <t>청라동 36-27번지 일원</t>
    <phoneticPr fontId="2" type="noConversion"/>
  </si>
  <si>
    <t>청라동 83-2번지 일원</t>
    <phoneticPr fontId="2" type="noConversion"/>
  </si>
  <si>
    <t>청라동 84-8번지 일원</t>
    <phoneticPr fontId="2" type="noConversion"/>
  </si>
  <si>
    <t>청라동 55-1번지 일원</t>
    <phoneticPr fontId="2" type="noConversion"/>
  </si>
  <si>
    <t>청라동 40-1번지 일원</t>
    <phoneticPr fontId="2" type="noConversion"/>
  </si>
  <si>
    <t>청라동 41-1번지 일원</t>
    <phoneticPr fontId="2" type="noConversion"/>
  </si>
  <si>
    <t>청라동 62-1번지 일원</t>
    <phoneticPr fontId="2" type="noConversion"/>
  </si>
  <si>
    <t>청라동 62-2번지 일원</t>
    <phoneticPr fontId="2" type="noConversion"/>
  </si>
  <si>
    <t>청라동 77-25번지 일원</t>
    <phoneticPr fontId="2" type="noConversion"/>
  </si>
  <si>
    <t>청라동 85-2번지 일원</t>
    <phoneticPr fontId="2" type="noConversion"/>
  </si>
  <si>
    <t>청라동 84-9번지 일원</t>
    <phoneticPr fontId="2" type="noConversion"/>
  </si>
  <si>
    <t>청라동 107-2번지 일원</t>
    <phoneticPr fontId="2" type="noConversion"/>
  </si>
  <si>
    <t>청라동 139-3번지 일원</t>
    <phoneticPr fontId="2" type="noConversion"/>
  </si>
  <si>
    <t>청라동 144-26번지 일원</t>
    <phoneticPr fontId="2" type="noConversion"/>
  </si>
  <si>
    <t>청라동 144-27번지 일원</t>
    <phoneticPr fontId="2" type="noConversion"/>
  </si>
  <si>
    <t>청라동 149-3번지 일원</t>
    <phoneticPr fontId="2" type="noConversion"/>
  </si>
  <si>
    <t>청라동 115-2번지 일원</t>
    <phoneticPr fontId="2" type="noConversion"/>
  </si>
  <si>
    <t>청라동 114-1번지 일원</t>
    <phoneticPr fontId="2" type="noConversion"/>
  </si>
  <si>
    <t>청라동 111-2번지 일원</t>
    <phoneticPr fontId="2" type="noConversion"/>
  </si>
  <si>
    <t>청라동 111-1번지 일원</t>
    <phoneticPr fontId="2" type="noConversion"/>
  </si>
  <si>
    <t>청라동 108-1번지 일원</t>
    <phoneticPr fontId="2" type="noConversion"/>
  </si>
  <si>
    <t>청라동 108-29번지 일원</t>
    <phoneticPr fontId="2" type="noConversion"/>
  </si>
  <si>
    <t>청라동 140-1번지 일원</t>
    <phoneticPr fontId="2" type="noConversion"/>
  </si>
  <si>
    <t>청라동 142-1번지 일원</t>
    <phoneticPr fontId="2" type="noConversion"/>
  </si>
  <si>
    <t>청라동 142-20번지 일원</t>
    <phoneticPr fontId="2" type="noConversion"/>
  </si>
  <si>
    <t>청라동 144-1번지 일원</t>
    <phoneticPr fontId="2" type="noConversion"/>
  </si>
  <si>
    <t>청라동 116-3번지 일원</t>
    <phoneticPr fontId="2" type="noConversion"/>
  </si>
  <si>
    <t>청라동 117-1번지 일원</t>
    <phoneticPr fontId="2" type="noConversion"/>
  </si>
  <si>
    <t>청라동 121-1번지 일원</t>
    <phoneticPr fontId="2" type="noConversion"/>
  </si>
  <si>
    <t>청라동 130-1번지 일원</t>
    <phoneticPr fontId="2" type="noConversion"/>
  </si>
  <si>
    <t>청라동 130-5번지 일원</t>
    <phoneticPr fontId="2" type="noConversion"/>
  </si>
  <si>
    <t>청라동 129-10번지 일원</t>
    <phoneticPr fontId="2" type="noConversion"/>
  </si>
  <si>
    <t>청라동 127-10번지 일원</t>
    <phoneticPr fontId="2" type="noConversion"/>
  </si>
  <si>
    <t>청라동 116-7번지 일원</t>
    <phoneticPr fontId="2" type="noConversion"/>
  </si>
  <si>
    <t>청라동 131-2번지 일원</t>
    <phoneticPr fontId="2" type="noConversion"/>
  </si>
  <si>
    <t>청라동 131-25번지 일원</t>
    <phoneticPr fontId="2" type="noConversion"/>
  </si>
  <si>
    <t>청라동 133-1번지 일원</t>
    <phoneticPr fontId="2" type="noConversion"/>
  </si>
  <si>
    <t>청라동 137-1번지 일원</t>
    <phoneticPr fontId="2" type="noConversion"/>
  </si>
  <si>
    <t>청라동 166-2번지 일원</t>
    <phoneticPr fontId="2" type="noConversion"/>
  </si>
  <si>
    <t>청라동 165-14번지 일원</t>
    <phoneticPr fontId="2" type="noConversion"/>
  </si>
  <si>
    <t>청라동 165-1번지 일원</t>
    <phoneticPr fontId="2" type="noConversion"/>
  </si>
  <si>
    <t>청라동 165-8번지 일원</t>
    <phoneticPr fontId="2" type="noConversion"/>
  </si>
  <si>
    <t>청라동 165-9번지 일원</t>
    <phoneticPr fontId="2" type="noConversion"/>
  </si>
  <si>
    <t>청라동 168-2번지 일원</t>
    <phoneticPr fontId="2" type="noConversion"/>
  </si>
  <si>
    <t>청라동 169-1번지 일원</t>
    <phoneticPr fontId="2" type="noConversion"/>
  </si>
  <si>
    <t>청라동 169-10번지 일원</t>
    <phoneticPr fontId="2" type="noConversion"/>
  </si>
  <si>
    <t>청라동 171-20번지 일원</t>
    <phoneticPr fontId="2" type="noConversion"/>
  </si>
  <si>
    <t>청라동 155-18번지 일원</t>
    <phoneticPr fontId="2" type="noConversion"/>
  </si>
  <si>
    <t>청라동 155-1,3번지 일원</t>
    <phoneticPr fontId="2" type="noConversion"/>
  </si>
  <si>
    <t>청라동 155-11번지 일원</t>
    <phoneticPr fontId="2" type="noConversion"/>
  </si>
  <si>
    <t>청라동 154-2번지 일원</t>
    <phoneticPr fontId="2" type="noConversion"/>
  </si>
  <si>
    <t>청라동 155-3,10번지 일원</t>
    <phoneticPr fontId="2" type="noConversion"/>
  </si>
  <si>
    <t>청라동 102-9번지 일원</t>
    <phoneticPr fontId="2" type="noConversion"/>
  </si>
  <si>
    <t>청라동 102-17번지 일원</t>
    <phoneticPr fontId="2" type="noConversion"/>
  </si>
  <si>
    <t>청라동 104-14번지 일원</t>
    <phoneticPr fontId="2" type="noConversion"/>
  </si>
  <si>
    <t>청라동 104-119,209번지 일원</t>
    <phoneticPr fontId="2" type="noConversion"/>
  </si>
  <si>
    <t>청라동 105-150번지 일원</t>
    <phoneticPr fontId="2" type="noConversion"/>
  </si>
  <si>
    <t>청라동 105-1번지 일원</t>
    <phoneticPr fontId="2" type="noConversion"/>
  </si>
  <si>
    <t>청라동 103-28번지 일원</t>
    <phoneticPr fontId="2" type="noConversion"/>
  </si>
  <si>
    <t>청라동 103-1,8번지 일원</t>
    <phoneticPr fontId="2" type="noConversion"/>
  </si>
  <si>
    <t>청라동 103-7번지 일원</t>
    <phoneticPr fontId="2" type="noConversion"/>
  </si>
  <si>
    <t>청라동 103-14번지 일원</t>
    <phoneticPr fontId="2" type="noConversion"/>
  </si>
  <si>
    <t>청라동 103-17번지 일원</t>
    <phoneticPr fontId="2" type="noConversion"/>
  </si>
  <si>
    <t>청라동 105-140,142번지 일원</t>
    <phoneticPr fontId="2" type="noConversion"/>
  </si>
  <si>
    <t>청라동 105-144번지 일원</t>
    <phoneticPr fontId="2" type="noConversion"/>
  </si>
  <si>
    <t>청라동 173-3번지 일원</t>
    <phoneticPr fontId="2" type="noConversion"/>
  </si>
  <si>
    <t>청라동 178-4번지 일원</t>
    <phoneticPr fontId="2" type="noConversion"/>
  </si>
  <si>
    <t>청라동 177-1번지 일원</t>
    <phoneticPr fontId="2" type="noConversion"/>
  </si>
  <si>
    <t>청라동 174-12번지 일원</t>
    <phoneticPr fontId="2" type="noConversion"/>
  </si>
  <si>
    <t>청라동 174-1번지 일원</t>
    <phoneticPr fontId="2" type="noConversion"/>
  </si>
  <si>
    <t>청라동 179-1번지 일원</t>
    <phoneticPr fontId="2" type="noConversion"/>
  </si>
  <si>
    <t>청라동 184-2번지 일원</t>
    <phoneticPr fontId="2" type="noConversion"/>
  </si>
  <si>
    <t>청라동 185-2번지 일원</t>
    <phoneticPr fontId="2" type="noConversion"/>
  </si>
  <si>
    <t>청라동 186-1번지 일원</t>
    <phoneticPr fontId="2" type="noConversion"/>
  </si>
  <si>
    <t>청라동 189-1번지 일원</t>
    <phoneticPr fontId="2" type="noConversion"/>
  </si>
  <si>
    <t>청라동 193-3번지 일원</t>
    <phoneticPr fontId="2" type="noConversion"/>
  </si>
  <si>
    <t>청라동 1-1233번지 일원</t>
    <phoneticPr fontId="2" type="noConversion"/>
  </si>
  <si>
    <t>청라동 160-2번지 일원</t>
    <phoneticPr fontId="2" type="noConversion"/>
  </si>
  <si>
    <t>청라동 159-2번지 일원</t>
    <phoneticPr fontId="2" type="noConversion"/>
  </si>
  <si>
    <t>청라동 104-95번지 일원</t>
    <phoneticPr fontId="2" type="noConversion"/>
  </si>
  <si>
    <t>청라동 104-194,202번지 일원</t>
    <phoneticPr fontId="2" type="noConversion"/>
  </si>
  <si>
    <t>청라동 105-5번지 일원</t>
    <phoneticPr fontId="2" type="noConversion"/>
  </si>
  <si>
    <t>청라동 105-87번지 일원</t>
    <phoneticPr fontId="2" type="noConversion"/>
  </si>
  <si>
    <t>청라동 182-4번지 일원</t>
    <phoneticPr fontId="2" type="noConversion"/>
  </si>
  <si>
    <t>청라동 104-1번지</t>
    <phoneticPr fontId="2" type="noConversion"/>
  </si>
  <si>
    <t>청라동 9-91번지 일원</t>
    <phoneticPr fontId="2" type="noConversion"/>
  </si>
  <si>
    <t>청라동 131-30번지 일원</t>
    <phoneticPr fontId="2" type="noConversion"/>
  </si>
  <si>
    <t>청라동 171-21번지 일원</t>
    <phoneticPr fontId="2" type="noConversion"/>
  </si>
  <si>
    <t>청라동 185-4번지 일원</t>
    <phoneticPr fontId="2" type="noConversion"/>
  </si>
  <si>
    <t>청라동 184-3번지 일원</t>
    <phoneticPr fontId="2" type="noConversion"/>
  </si>
  <si>
    <t>청라동 101-12번지 일원</t>
    <phoneticPr fontId="2" type="noConversion"/>
  </si>
  <si>
    <t>청라동 101-13번지 일원</t>
    <phoneticPr fontId="2" type="noConversion"/>
  </si>
  <si>
    <t>청라동 101-14번지 일원</t>
    <phoneticPr fontId="2" type="noConversion"/>
  </si>
  <si>
    <t>청라동 104-218번지 일원</t>
    <phoneticPr fontId="2" type="noConversion"/>
  </si>
  <si>
    <t>청라동 105-155번지 일원</t>
    <phoneticPr fontId="2" type="noConversion"/>
  </si>
  <si>
    <t>청라동 173-8,9번지 일원</t>
    <phoneticPr fontId="2" type="noConversion"/>
  </si>
  <si>
    <t>청라동 101-10번지 일원</t>
    <phoneticPr fontId="2" type="noConversion"/>
  </si>
  <si>
    <r>
      <t xml:space="preserve">가정동 </t>
    </r>
    <r>
      <rPr>
        <sz val="11"/>
        <rFont val="돋움"/>
        <family val="3"/>
        <charset val="129"/>
      </rPr>
      <t>597-7</t>
    </r>
    <phoneticPr fontId="2" type="noConversion"/>
  </si>
  <si>
    <r>
      <t xml:space="preserve">원창동 </t>
    </r>
    <r>
      <rPr>
        <sz val="11"/>
        <rFont val="돋움"/>
        <family val="3"/>
        <charset val="129"/>
      </rPr>
      <t>512</t>
    </r>
    <phoneticPr fontId="2" type="noConversion"/>
  </si>
  <si>
    <r>
      <t xml:space="preserve">가정동 </t>
    </r>
    <r>
      <rPr>
        <sz val="11"/>
        <rFont val="돋움"/>
        <family val="3"/>
        <charset val="129"/>
      </rPr>
      <t>441-45</t>
    </r>
    <phoneticPr fontId="2" type="noConversion"/>
  </si>
  <si>
    <r>
      <t xml:space="preserve">신현동 </t>
    </r>
    <r>
      <rPr>
        <sz val="11"/>
        <rFont val="돋움"/>
        <family val="3"/>
        <charset val="129"/>
      </rPr>
      <t>304-5</t>
    </r>
    <phoneticPr fontId="2" type="noConversion"/>
  </si>
  <si>
    <r>
      <t xml:space="preserve">가정동 </t>
    </r>
    <r>
      <rPr>
        <sz val="11"/>
        <rFont val="돋움"/>
        <family val="3"/>
        <charset val="129"/>
      </rPr>
      <t>613-4</t>
    </r>
    <phoneticPr fontId="2" type="noConversion"/>
  </si>
  <si>
    <t>원창동 485-5</t>
    <phoneticPr fontId="2" type="noConversion"/>
  </si>
  <si>
    <t>가좌동 198-11</t>
    <phoneticPr fontId="2" type="noConversion"/>
  </si>
  <si>
    <t>가좌동 157</t>
    <phoneticPr fontId="2" type="noConversion"/>
  </si>
  <si>
    <t>연희동 733-3</t>
    <phoneticPr fontId="2" type="noConversion"/>
  </si>
  <si>
    <t>가좌동 339</t>
    <phoneticPr fontId="2" type="noConversion"/>
  </si>
  <si>
    <t>연희동 688-6</t>
    <phoneticPr fontId="2" type="noConversion"/>
  </si>
  <si>
    <t>석남동 560-5</t>
    <phoneticPr fontId="2" type="noConversion"/>
  </si>
  <si>
    <t>경서동 760</t>
    <phoneticPr fontId="2" type="noConversion"/>
  </si>
  <si>
    <t>용두공원</t>
    <phoneticPr fontId="2" type="noConversion"/>
  </si>
  <si>
    <t>원창동 486-1</t>
    <phoneticPr fontId="2" type="noConversion"/>
  </si>
  <si>
    <t>석남동 483</t>
    <phoneticPr fontId="2" type="noConversion"/>
  </si>
  <si>
    <t>연희동 684-7 일원</t>
    <phoneticPr fontId="2" type="noConversion"/>
  </si>
  <si>
    <t>심곡동 301-3</t>
    <phoneticPr fontId="2" type="noConversion"/>
  </si>
  <si>
    <t>원창동 486-6 일원(-7, -9)</t>
    <phoneticPr fontId="2" type="noConversion"/>
  </si>
  <si>
    <t>원창동 495-1</t>
    <phoneticPr fontId="2" type="noConversion"/>
  </si>
  <si>
    <t>가좌동 556-33</t>
    <phoneticPr fontId="2" type="noConversion"/>
  </si>
  <si>
    <t>가좌동 617-1</t>
    <phoneticPr fontId="2" type="noConversion"/>
  </si>
  <si>
    <t>가좌동 307</t>
    <phoneticPr fontId="2" type="noConversion"/>
  </si>
  <si>
    <t>율도공원(2호)</t>
    <phoneticPr fontId="2" type="noConversion"/>
  </si>
  <si>
    <t>완충녹지</t>
    <phoneticPr fontId="35" type="noConversion"/>
  </si>
  <si>
    <t>경관녹지</t>
    <phoneticPr fontId="35" type="noConversion"/>
  </si>
  <si>
    <t>개소수</t>
    <phoneticPr fontId="2" type="noConversion"/>
  </si>
  <si>
    <t>면적</t>
    <phoneticPr fontId="35" type="noConversion"/>
  </si>
  <si>
    <t>가좌동 234 일원(318,314,302-2,305-5 등)</t>
    <phoneticPr fontId="2" type="noConversion"/>
  </si>
  <si>
    <t>경서동 996</t>
    <phoneticPr fontId="2" type="noConversion"/>
  </si>
  <si>
    <t>가정동 494</t>
    <phoneticPr fontId="2" type="noConversion"/>
  </si>
  <si>
    <t>심곡동 292</t>
    <phoneticPr fontId="2" type="noConversion"/>
  </si>
  <si>
    <t>가좌동 30-130</t>
    <phoneticPr fontId="2" type="noConversion"/>
  </si>
  <si>
    <t>상동공원</t>
    <phoneticPr fontId="2" type="noConversion"/>
  </si>
  <si>
    <t>왕길동 633-4 일원</t>
    <phoneticPr fontId="2" type="noConversion"/>
  </si>
  <si>
    <t>왕길동 649-5 일원</t>
    <phoneticPr fontId="2" type="noConversion"/>
  </si>
  <si>
    <t>석남동 199-8 일원(222-4,223-472,494,495,498,595,596,597,188 등)</t>
    <phoneticPr fontId="2" type="noConversion"/>
  </si>
  <si>
    <t>석곶체육공원</t>
    <phoneticPr fontId="2" type="noConversion"/>
  </si>
  <si>
    <t>목록중복</t>
    <phoneticPr fontId="2" type="noConversion"/>
  </si>
  <si>
    <t>북항배후단지 3호녹지</t>
    <phoneticPr fontId="2" type="noConversion"/>
  </si>
  <si>
    <t>경관녹지</t>
    <phoneticPr fontId="2" type="noConversion"/>
  </si>
  <si>
    <t>오류동 758 등</t>
    <phoneticPr fontId="2" type="noConversion"/>
  </si>
  <si>
    <t>마전동 1151-3</t>
  </si>
  <si>
    <t>마전동 1127</t>
  </si>
  <si>
    <t>마전동 1149</t>
  </si>
  <si>
    <t>마전동 1146-4</t>
  </si>
  <si>
    <t>마전지구 7호 (소공원)</t>
  </si>
  <si>
    <t>마전지구 8호 (소공원)</t>
  </si>
  <si>
    <t>마전동 1168</t>
  </si>
  <si>
    <t>마전동 1166-4</t>
  </si>
  <si>
    <t>마전동 1124</t>
    <phoneticPr fontId="2" type="noConversion"/>
  </si>
  <si>
    <t>마전동 999-7 일원</t>
    <phoneticPr fontId="2" type="noConversion"/>
  </si>
  <si>
    <t>마전동 1031-6 일원</t>
    <phoneticPr fontId="2" type="noConversion"/>
  </si>
  <si>
    <t>마전동 1030-3 일원</t>
    <phoneticPr fontId="2" type="noConversion"/>
  </si>
  <si>
    <t>마전동 1025-9 일원</t>
    <phoneticPr fontId="2" type="noConversion"/>
  </si>
  <si>
    <t>마전동 1025-12 일원</t>
    <phoneticPr fontId="2" type="noConversion"/>
  </si>
  <si>
    <t>마전동 1015-6 일원</t>
    <phoneticPr fontId="2" type="noConversion"/>
  </si>
  <si>
    <t>마전동 1014 일원</t>
    <phoneticPr fontId="2" type="noConversion"/>
  </si>
  <si>
    <t>마전동 1013 일원</t>
    <phoneticPr fontId="2" type="noConversion"/>
  </si>
  <si>
    <t>마전동 1012-2 일원</t>
    <phoneticPr fontId="2" type="noConversion"/>
  </si>
  <si>
    <t>마전동 1005-1 일원</t>
    <phoneticPr fontId="2" type="noConversion"/>
  </si>
  <si>
    <t>마전동 1005-22 일원</t>
    <phoneticPr fontId="2" type="noConversion"/>
  </si>
  <si>
    <t>검단2-12녹지</t>
    <phoneticPr fontId="2" type="noConversion"/>
  </si>
  <si>
    <t>마전동 995-4 일원</t>
    <phoneticPr fontId="2" type="noConversion"/>
  </si>
  <si>
    <t>마전동 1116-2 일원</t>
    <phoneticPr fontId="2" type="noConversion"/>
  </si>
  <si>
    <t>불로동 839</t>
    <phoneticPr fontId="2" type="noConversion"/>
  </si>
  <si>
    <t>불로동 799-1</t>
    <phoneticPr fontId="2" type="noConversion"/>
  </si>
  <si>
    <t>오류동1750-4 일원</t>
  </si>
  <si>
    <t>오류동1758-12 일원</t>
  </si>
  <si>
    <t>오류동1723-14 일원</t>
  </si>
  <si>
    <t>왕길동692-8 일원</t>
  </si>
  <si>
    <t>왕길동695-5 일원</t>
  </si>
  <si>
    <t>당하동</t>
  </si>
  <si>
    <t>원당동</t>
  </si>
  <si>
    <t>검단동</t>
  </si>
  <si>
    <t>불로대곡동</t>
  </si>
  <si>
    <t>오류왕길동</t>
  </si>
  <si>
    <t>비고</t>
    <phoneticPr fontId="2" type="noConversion"/>
  </si>
  <si>
    <t>포스코에너지 소유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</si>
</sst>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.0_ "/>
    <numFmt numFmtId="177" formatCode="_-* #,##0.0_-;\-* #,##0.0_-;_-* &quot;-&quot;?_-;_-@_-"/>
    <numFmt numFmtId="178" formatCode="#,##0.0_);[Red]\(#,##0.0\)"/>
    <numFmt numFmtId="180" formatCode="_-* #,##0.0_-;\-* #,##0.0_-;_-* &quot;-&quot;_-;_-@_-"/>
    <numFmt numFmtId="181" formatCode="_ * #,##0_ ;_ * \-#,##0_ ;_ * &quot;-&quot;_ ;_ @_ "/>
    <numFmt numFmtId="182" formatCode="_ * #,##0.00_ ;_ * \-#,##0.00_ ;_ * &quot;-&quot;??_ ;_ @_ "/>
    <numFmt numFmtId="183" formatCode="#.##"/>
    <numFmt numFmtId="184" formatCode="#,##0.000;[Red]&quot;-&quot;#,##0.000"/>
    <numFmt numFmtId="185" formatCode="#&quot;개&quot;&quot;소&quot;"/>
    <numFmt numFmtId="186" formatCode="mm&quot;월&quot;\ dd&quot;일&quot;"/>
    <numFmt numFmtId="187" formatCode="#,###&quot;개소&quot;"/>
  </numFmts>
  <fonts count="4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vertAlign val="superscript"/>
      <sz val="12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u/>
      <sz val="12"/>
      <color indexed="12"/>
      <name val="Tms Rmn"/>
      <family val="1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돋움"/>
      <family val="3"/>
      <charset val="129"/>
    </font>
    <font>
      <b/>
      <sz val="20"/>
      <name val="HY견고딕"/>
      <family val="1"/>
      <charset val="129"/>
    </font>
    <font>
      <b/>
      <sz val="9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궁서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151">
    <xf numFmtId="0" fontId="0" fillId="0" borderId="0">
      <alignment vertical="center"/>
    </xf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8" fillId="0" borderId="0"/>
    <xf numFmtId="0" fontId="15" fillId="0" borderId="0"/>
    <xf numFmtId="38" fontId="20" fillId="2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3" borderId="3" applyNumberFormat="0" applyBorder="0" applyAlignment="0" applyProtection="0"/>
    <xf numFmtId="0" fontId="16" fillId="0" borderId="0"/>
    <xf numFmtId="10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/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36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3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1" fillId="0" borderId="0"/>
    <xf numFmtId="0" fontId="1" fillId="0" borderId="0"/>
    <xf numFmtId="0" fontId="3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</cellStyleXfs>
  <cellXfs count="3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10" fontId="0" fillId="0" borderId="4" xfId="0" applyNumberFormat="1" applyBorder="1">
      <alignment vertical="center"/>
    </xf>
    <xf numFmtId="0" fontId="0" fillId="0" borderId="5" xfId="0" applyBorder="1">
      <alignment vertical="center"/>
    </xf>
    <xf numFmtId="41" fontId="0" fillId="0" borderId="4" xfId="12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0" fillId="0" borderId="6" xfId="0" applyNumberFormat="1" applyBorder="1">
      <alignment vertical="center"/>
    </xf>
    <xf numFmtId="41" fontId="0" fillId="0" borderId="6" xfId="12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0" fontId="0" fillId="0" borderId="8" xfId="0" applyNumberFormat="1" applyBorder="1">
      <alignment vertical="center"/>
    </xf>
    <xf numFmtId="41" fontId="0" fillId="0" borderId="8" xfId="12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6" fontId="4" fillId="0" borderId="22" xfId="0" applyNumberFormat="1" applyFont="1" applyBorder="1">
      <alignment vertical="center"/>
    </xf>
    <xf numFmtId="10" fontId="4" fillId="0" borderId="20" xfId="0" applyNumberFormat="1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3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" fontId="11" fillId="0" borderId="3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3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4" fontId="11" fillId="0" borderId="36" xfId="0" applyNumberFormat="1" applyFont="1" applyBorder="1" applyAlignment="1">
      <alignment horizontal="center" vertical="center" wrapText="1"/>
    </xf>
    <xf numFmtId="0" fontId="7" fillId="0" borderId="36" xfId="0" applyFont="1" applyBorder="1">
      <alignment vertical="center"/>
    </xf>
    <xf numFmtId="0" fontId="7" fillId="0" borderId="36" xfId="0" applyFont="1" applyBorder="1" applyAlignment="1">
      <alignment horizontal="center" vertical="center"/>
    </xf>
    <xf numFmtId="186" fontId="7" fillId="0" borderId="0" xfId="0" quotePrefix="1" applyNumberFormat="1" applyFont="1">
      <alignment vertical="center"/>
    </xf>
    <xf numFmtId="0" fontId="4" fillId="0" borderId="3" xfId="0" applyFont="1" applyBorder="1" applyAlignment="1">
      <alignment horizontal="center" vertical="center"/>
    </xf>
    <xf numFmtId="177" fontId="7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80" fontId="0" fillId="0" borderId="3" xfId="12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 applyAlignment="1">
      <alignment horizontal="center" vertical="center"/>
    </xf>
    <xf numFmtId="41" fontId="0" fillId="0" borderId="3" xfId="12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187" fontId="29" fillId="0" borderId="3" xfId="0" applyNumberFormat="1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 wrapText="1"/>
    </xf>
    <xf numFmtId="0" fontId="7" fillId="4" borderId="0" xfId="0" applyFont="1" applyFill="1">
      <alignment vertical="center"/>
    </xf>
    <xf numFmtId="178" fontId="28" fillId="0" borderId="3" xfId="127" applyNumberFormat="1" applyFont="1" applyFill="1" applyBorder="1" applyAlignment="1" applyProtection="1">
      <alignment horizontal="center" vertical="center"/>
      <protection locked="0"/>
    </xf>
    <xf numFmtId="178" fontId="28" fillId="0" borderId="3" xfId="129" applyNumberFormat="1" applyFont="1" applyFill="1" applyBorder="1" applyAlignment="1" applyProtection="1">
      <alignment horizontal="center" vertical="center"/>
      <protection locked="0"/>
    </xf>
    <xf numFmtId="178" fontId="28" fillId="0" borderId="37" xfId="127" applyNumberFormat="1" applyFont="1" applyFill="1" applyBorder="1" applyAlignment="1" applyProtection="1">
      <alignment horizontal="center" vertical="center" wrapText="1"/>
      <protection locked="0"/>
    </xf>
    <xf numFmtId="178" fontId="28" fillId="0" borderId="37" xfId="129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30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27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29" applyNumberFormat="1" applyFont="1" applyFill="1" applyBorder="1" applyAlignment="1" applyProtection="1">
      <alignment horizontal="center" vertical="center" wrapText="1"/>
      <protection locked="0"/>
    </xf>
    <xf numFmtId="178" fontId="28" fillId="0" borderId="37" xfId="129" applyNumberFormat="1" applyFont="1" applyFill="1" applyBorder="1" applyAlignment="1" applyProtection="1">
      <alignment horizontal="center" vertical="center"/>
      <protection locked="0"/>
    </xf>
    <xf numFmtId="178" fontId="28" fillId="0" borderId="3" xfId="130" applyNumberFormat="1" applyFont="1" applyFill="1" applyBorder="1" applyAlignment="1" applyProtection="1">
      <alignment horizontal="center" vertical="center"/>
      <protection locked="0"/>
    </xf>
    <xf numFmtId="178" fontId="28" fillId="0" borderId="37" xfId="130" applyNumberFormat="1" applyFont="1" applyFill="1" applyBorder="1" applyAlignment="1" applyProtection="1">
      <alignment horizontal="center" vertical="center"/>
      <protection locked="0"/>
    </xf>
    <xf numFmtId="178" fontId="28" fillId="0" borderId="38" xfId="130" applyNumberFormat="1" applyFont="1" applyFill="1" applyBorder="1" applyAlignment="1" applyProtection="1">
      <alignment horizontal="center" vertical="center"/>
      <protection locked="0"/>
    </xf>
    <xf numFmtId="0" fontId="28" fillId="0" borderId="3" xfId="138" applyFont="1" applyFill="1" applyBorder="1" applyAlignment="1">
      <alignment horizontal="center" vertical="center" wrapText="1"/>
    </xf>
    <xf numFmtId="0" fontId="28" fillId="0" borderId="3" xfId="139" applyFont="1" applyFill="1" applyBorder="1" applyAlignment="1">
      <alignment horizontal="center" vertical="center" wrapText="1"/>
    </xf>
    <xf numFmtId="0" fontId="0" fillId="5" borderId="3" xfId="139" applyFont="1" applyFill="1" applyBorder="1" applyAlignment="1">
      <alignment horizontal="center" vertical="center" wrapText="1"/>
    </xf>
    <xf numFmtId="178" fontId="30" fillId="0" borderId="3" xfId="111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13" applyNumberFormat="1" applyFont="1" applyFill="1" applyBorder="1" applyAlignment="1" applyProtection="1">
      <alignment horizontal="center" vertical="center"/>
      <protection locked="0"/>
    </xf>
    <xf numFmtId="178" fontId="30" fillId="0" borderId="3" xfId="119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18" applyNumberFormat="1" applyFont="1" applyFill="1" applyBorder="1" applyAlignment="1" applyProtection="1">
      <alignment horizontal="center" vertical="center"/>
      <protection locked="0"/>
    </xf>
    <xf numFmtId="178" fontId="30" fillId="0" borderId="37" xfId="118" applyNumberFormat="1" applyFont="1" applyFill="1" applyBorder="1" applyAlignment="1" applyProtection="1">
      <alignment horizontal="center" vertical="center"/>
      <protection locked="0"/>
    </xf>
    <xf numFmtId="178" fontId="30" fillId="0" borderId="3" xfId="120" applyNumberFormat="1" applyFont="1" applyFill="1" applyBorder="1" applyAlignment="1" applyProtection="1">
      <alignment horizontal="center" vertical="center"/>
      <protection locked="0"/>
    </xf>
    <xf numFmtId="178" fontId="30" fillId="0" borderId="3" xfId="98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04" applyNumberFormat="1" applyFont="1" applyFill="1" applyBorder="1" applyAlignment="1" applyProtection="1">
      <alignment horizontal="center" vertical="center"/>
      <protection locked="0"/>
    </xf>
    <xf numFmtId="180" fontId="28" fillId="0" borderId="3" xfId="12" applyNumberFormat="1" applyFont="1" applyFill="1" applyBorder="1" applyAlignment="1" applyProtection="1">
      <alignment horizontal="right" vertical="center"/>
      <protection locked="0"/>
    </xf>
    <xf numFmtId="180" fontId="28" fillId="0" borderId="3" xfId="12" applyNumberFormat="1" applyFont="1" applyFill="1" applyBorder="1" applyAlignment="1">
      <alignment horizontal="right" vertical="center"/>
    </xf>
    <xf numFmtId="180" fontId="28" fillId="0" borderId="37" xfId="12" applyNumberFormat="1" applyFont="1" applyFill="1" applyBorder="1" applyAlignment="1">
      <alignment horizontal="right" vertical="center"/>
    </xf>
    <xf numFmtId="180" fontId="28" fillId="0" borderId="37" xfId="12" applyNumberFormat="1" applyFont="1" applyFill="1" applyBorder="1" applyAlignment="1" applyProtection="1">
      <alignment horizontal="right" vertical="center"/>
      <protection locked="0"/>
    </xf>
    <xf numFmtId="180" fontId="28" fillId="0" borderId="38" xfId="12" applyNumberFormat="1" applyFont="1" applyFill="1" applyBorder="1" applyAlignment="1" applyProtection="1">
      <alignment horizontal="right" vertical="center"/>
      <protection locked="0"/>
    </xf>
    <xf numFmtId="180" fontId="28" fillId="0" borderId="3" xfId="12" applyNumberFormat="1" applyFont="1" applyFill="1" applyBorder="1" applyAlignment="1">
      <alignment vertical="center"/>
    </xf>
    <xf numFmtId="180" fontId="30" fillId="0" borderId="3" xfId="12" applyNumberFormat="1" applyFont="1" applyFill="1" applyBorder="1" applyAlignment="1">
      <alignment horizontal="right" vertical="center"/>
    </xf>
    <xf numFmtId="180" fontId="30" fillId="0" borderId="37" xfId="12" applyNumberFormat="1" applyFont="1" applyFill="1" applyBorder="1" applyAlignment="1">
      <alignment horizontal="right" vertical="center"/>
    </xf>
    <xf numFmtId="180" fontId="29" fillId="0" borderId="3" xfId="12" applyNumberFormat="1" applyFont="1" applyBorder="1" applyAlignment="1">
      <alignment horizontal="right" vertical="center"/>
    </xf>
    <xf numFmtId="41" fontId="4" fillId="0" borderId="3" xfId="12" applyFont="1" applyBorder="1" applyAlignment="1">
      <alignment horizontal="center" vertical="center"/>
    </xf>
    <xf numFmtId="187" fontId="38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80" fontId="28" fillId="0" borderId="3" xfId="12" applyNumberFormat="1" applyFont="1" applyBorder="1" applyAlignment="1">
      <alignment horizontal="right" vertical="center"/>
    </xf>
    <xf numFmtId="186" fontId="7" fillId="0" borderId="0" xfId="0" quotePrefix="1" applyNumberFormat="1" applyFont="1" applyAlignment="1">
      <alignment horizontal="left" vertical="center"/>
    </xf>
    <xf numFmtId="0" fontId="0" fillId="6" borderId="0" xfId="0" applyFill="1">
      <alignment vertical="center"/>
    </xf>
    <xf numFmtId="0" fontId="7" fillId="6" borderId="0" xfId="0" applyFont="1" applyFill="1" applyAlignment="1">
      <alignment horizontal="left" vertical="center"/>
    </xf>
    <xf numFmtId="0" fontId="28" fillId="8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0" fontId="7" fillId="0" borderId="45" xfId="0" applyFont="1" applyBorder="1" applyAlignment="1">
      <alignment vertical="center"/>
    </xf>
    <xf numFmtId="0" fontId="0" fillId="0" borderId="0" xfId="0" applyAlignment="1">
      <alignment horizontal="left" vertical="center" shrinkToFit="1"/>
    </xf>
    <xf numFmtId="0" fontId="4" fillId="6" borderId="0" xfId="0" applyFont="1" applyFill="1">
      <alignment vertical="center"/>
    </xf>
    <xf numFmtId="0" fontId="7" fillId="8" borderId="36" xfId="0" applyFont="1" applyFill="1" applyBorder="1" applyAlignment="1">
      <alignment horizontal="center" vertical="center" shrinkToFit="1"/>
    </xf>
    <xf numFmtId="0" fontId="10" fillId="0" borderId="45" xfId="0" applyFont="1" applyBorder="1" applyAlignment="1">
      <alignment vertical="center" wrapText="1"/>
    </xf>
    <xf numFmtId="180" fontId="28" fillId="8" borderId="3" xfId="12" applyNumberFormat="1" applyFont="1" applyFill="1" applyBorder="1" applyAlignment="1" applyProtection="1">
      <alignment horizontal="right" vertical="center" shrinkToFit="1"/>
      <protection locked="0"/>
    </xf>
    <xf numFmtId="178" fontId="28" fillId="8" borderId="3" xfId="130" applyNumberFormat="1" applyFont="1" applyFill="1" applyBorder="1" applyAlignment="1" applyProtection="1">
      <alignment horizontal="center" vertical="center" shrinkToFit="1"/>
      <protection locked="0"/>
    </xf>
    <xf numFmtId="178" fontId="28" fillId="8" borderId="3" xfId="130" applyNumberFormat="1" applyFont="1" applyFill="1" applyBorder="1" applyAlignment="1" applyProtection="1">
      <alignment horizontal="left" vertical="center" shrinkToFit="1"/>
      <protection locked="0"/>
    </xf>
    <xf numFmtId="4" fontId="0" fillId="6" borderId="0" xfId="0" applyNumberForma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3" fontId="0" fillId="6" borderId="0" xfId="0" applyNumberFormat="1" applyFill="1" applyAlignment="1">
      <alignment horizontal="left" vertical="center"/>
    </xf>
    <xf numFmtId="0" fontId="0" fillId="6" borderId="0" xfId="0" quotePrefix="1" applyFill="1" applyAlignment="1">
      <alignment horizontal="left" vertical="center"/>
    </xf>
    <xf numFmtId="0" fontId="40" fillId="0" borderId="3" xfId="0" applyFont="1" applyBorder="1" applyAlignment="1">
      <alignment horizontal="center" vertical="center"/>
    </xf>
    <xf numFmtId="177" fontId="40" fillId="0" borderId="3" xfId="0" applyNumberFormat="1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43" fontId="0" fillId="0" borderId="0" xfId="0" applyNumberFormat="1">
      <alignment vertical="center"/>
    </xf>
    <xf numFmtId="43" fontId="0" fillId="6" borderId="0" xfId="0" applyNumberFormat="1" applyFill="1">
      <alignment vertical="center"/>
    </xf>
    <xf numFmtId="0" fontId="28" fillId="8" borderId="3" xfId="0" applyFont="1" applyFill="1" applyBorder="1" applyAlignment="1">
      <alignment horizontal="center" vertical="center" shrinkToFit="1"/>
    </xf>
    <xf numFmtId="0" fontId="28" fillId="7" borderId="37" xfId="0" applyFont="1" applyFill="1" applyBorder="1" applyAlignment="1">
      <alignment horizontal="center" vertical="center" shrinkToFit="1"/>
    </xf>
    <xf numFmtId="0" fontId="7" fillId="8" borderId="36" xfId="0" applyFont="1" applyFill="1" applyBorder="1" applyAlignment="1">
      <alignment horizontal="center" vertical="center" shrinkToFit="1"/>
    </xf>
    <xf numFmtId="178" fontId="28" fillId="7" borderId="37" xfId="130" applyNumberFormat="1" applyFont="1" applyFill="1" applyBorder="1" applyAlignment="1" applyProtection="1">
      <alignment horizontal="left" vertical="center" shrinkToFit="1"/>
      <protection locked="0"/>
    </xf>
    <xf numFmtId="180" fontId="28" fillId="7" borderId="37" xfId="12" applyNumberFormat="1" applyFont="1" applyFill="1" applyBorder="1" applyAlignment="1">
      <alignment horizontal="right" vertical="center" shrinkToFit="1"/>
    </xf>
    <xf numFmtId="180" fontId="28" fillId="8" borderId="3" xfId="12" applyNumberFormat="1" applyFont="1" applyFill="1" applyBorder="1" applyAlignment="1" applyProtection="1">
      <alignment horizontal="right" vertical="center" shrinkToFit="1"/>
      <protection locked="0"/>
    </xf>
    <xf numFmtId="178" fontId="28" fillId="8" borderId="3" xfId="130" applyNumberFormat="1" applyFont="1" applyFill="1" applyBorder="1" applyAlignment="1" applyProtection="1">
      <alignment horizontal="center" vertical="center" shrinkToFit="1"/>
      <protection locked="0"/>
    </xf>
    <xf numFmtId="178" fontId="28" fillId="8" borderId="3" xfId="130" applyNumberFormat="1" applyFont="1" applyFill="1" applyBorder="1" applyAlignment="1" applyProtection="1">
      <alignment horizontal="left" vertical="center" shrinkToFit="1"/>
      <protection locked="0"/>
    </xf>
    <xf numFmtId="41" fontId="40" fillId="0" borderId="3" xfId="12" applyFont="1" applyBorder="1" applyAlignment="1">
      <alignment horizontal="center" vertical="center"/>
    </xf>
    <xf numFmtId="0" fontId="0" fillId="9" borderId="0" xfId="0" applyFill="1">
      <alignment vertical="center"/>
    </xf>
    <xf numFmtId="0" fontId="0" fillId="9" borderId="0" xfId="0" applyFill="1" applyBorder="1" applyAlignment="1">
      <alignment horizontal="left" vertical="center"/>
    </xf>
    <xf numFmtId="176" fontId="0" fillId="9" borderId="0" xfId="0" applyNumberFormat="1" applyFill="1">
      <alignment vertical="center"/>
    </xf>
    <xf numFmtId="0" fontId="32" fillId="9" borderId="42" xfId="0" applyFont="1" applyFill="1" applyBorder="1" applyAlignment="1">
      <alignment horizontal="center" vertical="center" shrinkToFit="1"/>
    </xf>
    <xf numFmtId="0" fontId="32" fillId="9" borderId="3" xfId="0" applyFont="1" applyFill="1" applyBorder="1" applyAlignment="1">
      <alignment horizontal="center" vertical="center" shrinkToFit="1"/>
    </xf>
    <xf numFmtId="0" fontId="40" fillId="9" borderId="3" xfId="0" applyFont="1" applyFill="1" applyBorder="1" applyAlignment="1">
      <alignment horizontal="center" vertical="center"/>
    </xf>
    <xf numFmtId="177" fontId="40" fillId="9" borderId="3" xfId="0" applyNumberFormat="1" applyFont="1" applyFill="1" applyBorder="1" applyAlignment="1">
      <alignment horizontal="center" vertical="center"/>
    </xf>
    <xf numFmtId="0" fontId="28" fillId="9" borderId="40" xfId="0" applyFont="1" applyFill="1" applyBorder="1" applyAlignment="1">
      <alignment horizontal="center" vertical="center" shrinkToFit="1"/>
    </xf>
    <xf numFmtId="0" fontId="28" fillId="9" borderId="3" xfId="0" applyFont="1" applyFill="1" applyBorder="1" applyAlignment="1">
      <alignment vertical="center" shrinkToFit="1"/>
    </xf>
    <xf numFmtId="0" fontId="28" fillId="9" borderId="3" xfId="0" applyFont="1" applyFill="1" applyBorder="1" applyAlignment="1">
      <alignment horizontal="center" vertical="center" shrinkToFit="1"/>
    </xf>
    <xf numFmtId="0" fontId="0" fillId="9" borderId="3" xfId="0" applyFont="1" applyFill="1" applyBorder="1" applyAlignment="1">
      <alignment horizontal="center" vertical="center" shrinkToFit="1"/>
    </xf>
    <xf numFmtId="0" fontId="28" fillId="9" borderId="36" xfId="0" applyFont="1" applyFill="1" applyBorder="1" applyAlignment="1">
      <alignment horizontal="left" vertical="center" shrinkToFit="1"/>
    </xf>
    <xf numFmtId="177" fontId="28" fillId="9" borderId="3" xfId="12" applyNumberFormat="1" applyFont="1" applyFill="1" applyBorder="1" applyAlignment="1">
      <alignment horizontal="center" vertical="center" shrinkToFit="1"/>
    </xf>
    <xf numFmtId="0" fontId="28" fillId="9" borderId="41" xfId="0" applyFont="1" applyFill="1" applyBorder="1" applyAlignment="1">
      <alignment horizontal="center" vertical="center" shrinkToFit="1"/>
    </xf>
    <xf numFmtId="0" fontId="28" fillId="9" borderId="43" xfId="0" applyFont="1" applyFill="1" applyBorder="1" applyAlignment="1">
      <alignment horizontal="left" vertical="center" shrinkToFit="1"/>
    </xf>
    <xf numFmtId="0" fontId="28" fillId="9" borderId="37" xfId="0" applyFont="1" applyFill="1" applyBorder="1" applyAlignment="1">
      <alignment vertical="center" shrinkToFit="1"/>
    </xf>
    <xf numFmtId="177" fontId="28" fillId="9" borderId="37" xfId="12" applyNumberFormat="1" applyFont="1" applyFill="1" applyBorder="1" applyAlignment="1">
      <alignment horizontal="center" vertical="center" shrinkToFit="1"/>
    </xf>
    <xf numFmtId="0" fontId="28" fillId="9" borderId="37" xfId="0" applyFont="1" applyFill="1" applyBorder="1" applyAlignment="1">
      <alignment horizontal="center" vertical="center" shrinkToFit="1"/>
    </xf>
    <xf numFmtId="41" fontId="40" fillId="9" borderId="3" xfId="12" applyFont="1" applyFill="1" applyBorder="1" applyAlignment="1">
      <alignment horizontal="center" vertical="center"/>
    </xf>
    <xf numFmtId="0" fontId="29" fillId="9" borderId="40" xfId="0" applyFont="1" applyFill="1" applyBorder="1" applyAlignment="1">
      <alignment horizontal="center" vertical="center" shrinkToFit="1"/>
    </xf>
    <xf numFmtId="0" fontId="0" fillId="9" borderId="0" xfId="0" quotePrefix="1" applyFill="1">
      <alignment vertical="center"/>
    </xf>
    <xf numFmtId="185" fontId="28" fillId="9" borderId="36" xfId="0" applyNumberFormat="1" applyFont="1" applyFill="1" applyBorder="1" applyAlignment="1">
      <alignment horizontal="left" vertical="center" shrinkToFit="1"/>
    </xf>
    <xf numFmtId="0" fontId="39" fillId="9" borderId="40" xfId="0" applyFont="1" applyFill="1" applyBorder="1" applyAlignment="1">
      <alignment horizontal="center" vertical="center" shrinkToFit="1"/>
    </xf>
    <xf numFmtId="0" fontId="0" fillId="9" borderId="36" xfId="0" applyFont="1" applyFill="1" applyBorder="1" applyAlignment="1">
      <alignment horizontal="left" vertical="center" shrinkToFit="1"/>
    </xf>
    <xf numFmtId="0" fontId="0" fillId="9" borderId="3" xfId="0" applyFont="1" applyFill="1" applyBorder="1" applyAlignment="1">
      <alignment vertical="center" shrinkToFit="1"/>
    </xf>
    <xf numFmtId="177" fontId="1" fillId="9" borderId="3" xfId="12" applyNumberFormat="1" applyFont="1" applyFill="1" applyBorder="1" applyAlignment="1">
      <alignment horizontal="center" vertical="center" shrinkToFit="1"/>
    </xf>
    <xf numFmtId="0" fontId="28" fillId="9" borderId="36" xfId="41" applyFont="1" applyFill="1" applyBorder="1" applyAlignment="1">
      <alignment horizontal="left" vertical="center" shrinkToFit="1"/>
    </xf>
    <xf numFmtId="0" fontId="1" fillId="9" borderId="3" xfId="97" applyFont="1" applyFill="1" applyBorder="1" applyAlignment="1">
      <alignment horizontal="left" vertical="center" shrinkToFit="1"/>
    </xf>
    <xf numFmtId="180" fontId="28" fillId="9" borderId="3" xfId="22" applyNumberFormat="1" applyFont="1" applyFill="1" applyBorder="1" applyAlignment="1">
      <alignment horizontal="center" vertical="center" shrinkToFit="1"/>
    </xf>
    <xf numFmtId="0" fontId="28" fillId="9" borderId="3" xfId="41" applyFont="1" applyFill="1" applyBorder="1" applyAlignment="1">
      <alignment horizontal="center" vertical="center" shrinkToFit="1"/>
    </xf>
    <xf numFmtId="180" fontId="28" fillId="9" borderId="3" xfId="24" applyNumberFormat="1" applyFont="1" applyFill="1" applyBorder="1" applyAlignment="1">
      <alignment horizontal="center" vertical="center" shrinkToFit="1"/>
    </xf>
    <xf numFmtId="0" fontId="0" fillId="9" borderId="3" xfId="0" applyFill="1" applyBorder="1">
      <alignment vertical="center"/>
    </xf>
    <xf numFmtId="0" fontId="0" fillId="9" borderId="0" xfId="0" applyFont="1" applyFill="1">
      <alignment vertical="center"/>
    </xf>
    <xf numFmtId="0" fontId="0" fillId="9" borderId="0" xfId="0" applyFont="1" applyFill="1" applyBorder="1" applyAlignment="1">
      <alignment horizontal="left" vertical="center"/>
    </xf>
    <xf numFmtId="0" fontId="0" fillId="9" borderId="40" xfId="0" applyFont="1" applyFill="1" applyBorder="1">
      <alignment vertical="center"/>
    </xf>
    <xf numFmtId="0" fontId="0" fillId="9" borderId="3" xfId="0" applyFont="1" applyFill="1" applyBorder="1" applyAlignment="1">
      <alignment horizontal="left" vertical="center"/>
    </xf>
    <xf numFmtId="41" fontId="0" fillId="9" borderId="0" xfId="12" applyFont="1" applyFill="1">
      <alignment vertical="center"/>
    </xf>
    <xf numFmtId="177" fontId="0" fillId="9" borderId="3" xfId="12" applyNumberFormat="1" applyFont="1" applyFill="1" applyBorder="1" applyAlignment="1">
      <alignment horizontal="center" vertical="center" shrinkToFit="1"/>
    </xf>
    <xf numFmtId="177" fontId="0" fillId="9" borderId="3" xfId="12" applyNumberFormat="1" applyFont="1" applyFill="1" applyBorder="1" applyAlignment="1">
      <alignment vertical="center" shrinkToFit="1"/>
    </xf>
    <xf numFmtId="177" fontId="0" fillId="9" borderId="3" xfId="12" applyNumberFormat="1" applyFont="1" applyFill="1" applyBorder="1" applyAlignment="1">
      <alignment horizontal="right" vertical="center" shrinkToFit="1"/>
    </xf>
    <xf numFmtId="177" fontId="0" fillId="9" borderId="3" xfId="0" applyNumberFormat="1" applyFont="1" applyFill="1" applyBorder="1" applyAlignment="1">
      <alignment horizontal="right" vertical="center" shrinkToFit="1"/>
    </xf>
    <xf numFmtId="180" fontId="0" fillId="9" borderId="3" xfId="12" applyNumberFormat="1" applyFont="1" applyFill="1" applyBorder="1" applyAlignment="1">
      <alignment horizontal="center" vertical="center" shrinkToFit="1"/>
    </xf>
    <xf numFmtId="178" fontId="0" fillId="9" borderId="36" xfId="0" applyNumberFormat="1" applyFont="1" applyFill="1" applyBorder="1" applyAlignment="1">
      <alignment horizontal="left" vertical="center" shrinkToFit="1"/>
    </xf>
    <xf numFmtId="177" fontId="0" fillId="9" borderId="3" xfId="0" applyNumberFormat="1" applyFont="1" applyFill="1" applyBorder="1" applyAlignment="1">
      <alignment vertical="center" shrinkToFit="1"/>
    </xf>
    <xf numFmtId="185" fontId="0" fillId="9" borderId="36" xfId="0" applyNumberFormat="1" applyFont="1" applyFill="1" applyBorder="1" applyAlignment="1">
      <alignment horizontal="left" vertical="center" shrinkToFit="1"/>
    </xf>
    <xf numFmtId="0" fontId="0" fillId="9" borderId="0" xfId="0" applyFont="1" applyFill="1" applyBorder="1">
      <alignment vertical="center"/>
    </xf>
    <xf numFmtId="0" fontId="28" fillId="9" borderId="0" xfId="0" applyFont="1" applyFill="1" applyBorder="1" applyAlignment="1">
      <alignment horizontal="center" vertical="center" shrinkToFit="1"/>
    </xf>
    <xf numFmtId="0" fontId="28" fillId="9" borderId="0" xfId="0" applyFont="1" applyFill="1" applyBorder="1" applyAlignment="1">
      <alignment horizontal="left" vertical="center" shrinkToFit="1"/>
    </xf>
    <xf numFmtId="0" fontId="28" fillId="9" borderId="0" xfId="0" applyFont="1" applyFill="1" applyBorder="1" applyAlignment="1">
      <alignment vertical="center" shrinkToFit="1"/>
    </xf>
    <xf numFmtId="177" fontId="28" fillId="9" borderId="0" xfId="12" applyNumberFormat="1" applyFont="1" applyFill="1" applyBorder="1" applyAlignment="1">
      <alignment horizontal="center" vertical="center" shrinkToFit="1"/>
    </xf>
    <xf numFmtId="0" fontId="0" fillId="9" borderId="0" xfId="0" applyFont="1" applyFill="1" applyBorder="1" applyAlignment="1">
      <alignment horizontal="center" vertical="center" shrinkToFit="1"/>
    </xf>
    <xf numFmtId="0" fontId="0" fillId="9" borderId="0" xfId="0" applyFill="1" applyBorder="1">
      <alignment vertical="center"/>
    </xf>
    <xf numFmtId="0" fontId="29" fillId="9" borderId="0" xfId="0" applyFont="1" applyFill="1" applyBorder="1" applyAlignment="1">
      <alignment horizontal="center" vertical="center" shrinkToFit="1"/>
    </xf>
    <xf numFmtId="185" fontId="29" fillId="9" borderId="0" xfId="0" applyNumberFormat="1" applyFont="1" applyFill="1" applyBorder="1" applyAlignment="1">
      <alignment horizontal="left" vertical="center" shrinkToFit="1"/>
    </xf>
    <xf numFmtId="177" fontId="29" fillId="9" borderId="0" xfId="12" applyNumberFormat="1" applyFont="1" applyFill="1" applyBorder="1" applyAlignment="1">
      <alignment horizontal="center" vertical="center" shrinkToFit="1"/>
    </xf>
    <xf numFmtId="0" fontId="28" fillId="9" borderId="0" xfId="0" applyFont="1" applyFill="1" applyBorder="1" applyAlignment="1">
      <alignment horizontal="right" vertical="center" shrinkToFit="1"/>
    </xf>
    <xf numFmtId="0" fontId="41" fillId="9" borderId="0" xfId="0" applyFont="1" applyFill="1" applyBorder="1" applyAlignment="1">
      <alignment horizontal="left" vertical="center"/>
    </xf>
    <xf numFmtId="0" fontId="32" fillId="9" borderId="61" xfId="0" applyFont="1" applyFill="1" applyBorder="1" applyAlignment="1">
      <alignment horizontal="center" vertical="center" shrinkToFit="1"/>
    </xf>
    <xf numFmtId="0" fontId="0" fillId="9" borderId="40" xfId="0" applyFont="1" applyFill="1" applyBorder="1" applyAlignment="1">
      <alignment horizontal="center" vertical="center" shrinkToFit="1"/>
    </xf>
    <xf numFmtId="4" fontId="28" fillId="9" borderId="40" xfId="0" applyNumberFormat="1" applyFont="1" applyFill="1" applyBorder="1" applyAlignment="1">
      <alignment horizontal="center" vertical="center" shrinkToFit="1"/>
    </xf>
    <xf numFmtId="4" fontId="0" fillId="9" borderId="40" xfId="0" applyNumberFormat="1" applyFont="1" applyFill="1" applyBorder="1" applyAlignment="1">
      <alignment horizontal="center" vertical="center" shrinkToFit="1"/>
    </xf>
    <xf numFmtId="0" fontId="40" fillId="9" borderId="36" xfId="0" applyFont="1" applyFill="1" applyBorder="1" applyAlignment="1">
      <alignment horizontal="center" vertical="center"/>
    </xf>
    <xf numFmtId="43" fontId="0" fillId="9" borderId="3" xfId="0" applyNumberFormat="1" applyFill="1" applyBorder="1">
      <alignment vertical="center"/>
    </xf>
    <xf numFmtId="0" fontId="0" fillId="9" borderId="3" xfId="0" quotePrefix="1" applyFill="1" applyBorder="1">
      <alignment vertical="center"/>
    </xf>
    <xf numFmtId="0" fontId="0" fillId="9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28" fillId="9" borderId="0" xfId="0" applyFont="1" applyFill="1" applyBorder="1" applyAlignment="1">
      <alignment horizontal="left" vertical="center" shrinkToFit="1"/>
    </xf>
    <xf numFmtId="0" fontId="0" fillId="9" borderId="0" xfId="0" applyFill="1" applyBorder="1" applyAlignment="1">
      <alignment horizontal="center" vertical="center"/>
    </xf>
    <xf numFmtId="0" fontId="33" fillId="9" borderId="0" xfId="0" applyFont="1" applyFill="1" applyAlignment="1">
      <alignment horizontal="center" vertical="center"/>
    </xf>
    <xf numFmtId="0" fontId="32" fillId="9" borderId="2" xfId="0" applyFont="1" applyFill="1" applyBorder="1" applyAlignment="1">
      <alignment horizontal="center" vertical="center" shrinkToFit="1"/>
    </xf>
    <xf numFmtId="0" fontId="32" fillId="9" borderId="49" xfId="0" applyFont="1" applyFill="1" applyBorder="1" applyAlignment="1">
      <alignment horizontal="center" vertical="center" shrinkToFit="1"/>
    </xf>
    <xf numFmtId="0" fontId="28" fillId="9" borderId="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9" borderId="0" xfId="0" applyFont="1" applyFill="1">
      <alignment vertical="center"/>
    </xf>
    <xf numFmtId="0" fontId="10" fillId="9" borderId="0" xfId="0" applyFont="1" applyFill="1" applyAlignment="1">
      <alignment horizontal="center" vertical="center" shrinkToFit="1"/>
    </xf>
    <xf numFmtId="0" fontId="0" fillId="9" borderId="0" xfId="0" applyFill="1" applyAlignment="1">
      <alignment horizontal="center" vertical="center" shrinkToFit="1"/>
    </xf>
    <xf numFmtId="0" fontId="0" fillId="9" borderId="0" xfId="0" applyFill="1" applyAlignment="1">
      <alignment horizontal="left" vertical="center" shrinkToFit="1"/>
    </xf>
    <xf numFmtId="176" fontId="7" fillId="9" borderId="0" xfId="0" applyNumberFormat="1" applyFont="1" applyFill="1" applyAlignment="1">
      <alignment horizontal="right" vertical="center" shrinkToFit="1"/>
    </xf>
    <xf numFmtId="180" fontId="0" fillId="9" borderId="0" xfId="0" applyNumberFormat="1" applyFill="1" applyAlignment="1">
      <alignment horizontal="center" vertical="center" shrinkToFit="1"/>
    </xf>
    <xf numFmtId="0" fontId="29" fillId="9" borderId="3" xfId="0" applyFont="1" applyFill="1" applyBorder="1" applyAlignment="1">
      <alignment horizontal="center" vertical="center" wrapText="1"/>
    </xf>
    <xf numFmtId="0" fontId="29" fillId="9" borderId="3" xfId="0" applyFont="1" applyFill="1" applyBorder="1" applyAlignment="1">
      <alignment horizontal="center" vertical="center" shrinkToFit="1"/>
    </xf>
    <xf numFmtId="0" fontId="29" fillId="9" borderId="3" xfId="0" applyFont="1" applyFill="1" applyBorder="1" applyAlignment="1">
      <alignment horizontal="left" vertical="center" shrinkToFit="1"/>
    </xf>
    <xf numFmtId="0" fontId="9" fillId="9" borderId="32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4" fillId="9" borderId="3" xfId="0" applyFont="1" applyFill="1" applyBorder="1" applyAlignment="1">
      <alignment horizontal="center" vertical="center"/>
    </xf>
    <xf numFmtId="187" fontId="29" fillId="9" borderId="3" xfId="0" applyNumberFormat="1" applyFont="1" applyFill="1" applyBorder="1" applyAlignment="1">
      <alignment horizontal="center" vertical="center" shrinkToFit="1"/>
    </xf>
    <xf numFmtId="43" fontId="29" fillId="9" borderId="3" xfId="0" applyNumberFormat="1" applyFont="1" applyFill="1" applyBorder="1" applyAlignment="1">
      <alignment horizontal="center" vertical="center" shrinkToFit="1"/>
    </xf>
    <xf numFmtId="0" fontId="4" fillId="9" borderId="37" xfId="0" applyFont="1" applyFill="1" applyBorder="1">
      <alignment vertical="center"/>
    </xf>
    <xf numFmtId="180" fontId="29" fillId="9" borderId="3" xfId="12" applyNumberFormat="1" applyFont="1" applyFill="1" applyBorder="1" applyAlignment="1">
      <alignment horizontal="right" vertical="center" shrinkToFit="1"/>
    </xf>
    <xf numFmtId="0" fontId="4" fillId="9" borderId="38" xfId="0" applyFont="1" applyFill="1" applyBorder="1">
      <alignment vertical="center"/>
    </xf>
    <xf numFmtId="0" fontId="29" fillId="9" borderId="37" xfId="0" applyFont="1" applyFill="1" applyBorder="1" applyAlignment="1">
      <alignment vertical="center" shrinkToFit="1"/>
    </xf>
    <xf numFmtId="0" fontId="29" fillId="9" borderId="39" xfId="0" applyFont="1" applyFill="1" applyBorder="1" applyAlignment="1">
      <alignment horizontal="center" vertical="center" shrinkToFit="1"/>
    </xf>
    <xf numFmtId="0" fontId="29" fillId="9" borderId="38" xfId="0" applyFont="1" applyFill="1" applyBorder="1" applyAlignment="1">
      <alignment vertical="center" shrinkToFit="1"/>
    </xf>
    <xf numFmtId="178" fontId="28" fillId="9" borderId="3" xfId="127" applyNumberFormat="1" applyFont="1" applyFill="1" applyBorder="1" applyAlignment="1" applyProtection="1">
      <alignment horizontal="center" vertical="center" shrinkToFit="1"/>
      <protection locked="0"/>
    </xf>
    <xf numFmtId="178" fontId="28" fillId="9" borderId="3" xfId="129" applyNumberFormat="1" applyFont="1" applyFill="1" applyBorder="1" applyAlignment="1" applyProtection="1">
      <alignment horizontal="left" vertical="center" shrinkToFit="1"/>
      <protection locked="0"/>
    </xf>
    <xf numFmtId="180" fontId="1" fillId="9" borderId="3" xfId="12" applyNumberFormat="1" applyFont="1" applyFill="1" applyBorder="1" applyAlignment="1" applyProtection="1">
      <alignment horizontal="right" vertical="center" shrinkToFit="1"/>
      <protection locked="0"/>
    </xf>
    <xf numFmtId="0" fontId="31" fillId="9" borderId="33" xfId="0" applyFont="1" applyFill="1" applyBorder="1" applyAlignment="1">
      <alignment horizontal="center" vertical="center" shrinkToFit="1"/>
    </xf>
    <xf numFmtId="0" fontId="34" fillId="9" borderId="33" xfId="0" applyFont="1" applyFill="1" applyBorder="1" applyAlignment="1">
      <alignment horizontal="center" vertical="center" shrinkToFit="1"/>
    </xf>
    <xf numFmtId="180" fontId="1" fillId="9" borderId="3" xfId="12" applyNumberFormat="1" applyFont="1" applyFill="1" applyBorder="1" applyAlignment="1">
      <alignment horizontal="right" vertical="center" shrinkToFit="1"/>
    </xf>
    <xf numFmtId="0" fontId="7" fillId="9" borderId="32" xfId="0" applyFont="1" applyFill="1" applyBorder="1" applyAlignment="1">
      <alignment horizontal="center" vertical="center" shrinkToFit="1"/>
    </xf>
    <xf numFmtId="0" fontId="7" fillId="9" borderId="33" xfId="0" applyFont="1" applyFill="1" applyBorder="1" applyAlignment="1">
      <alignment horizontal="center" vertical="center" shrinkToFit="1"/>
    </xf>
    <xf numFmtId="0" fontId="0" fillId="9" borderId="38" xfId="0" applyFont="1" applyFill="1" applyBorder="1" applyAlignment="1">
      <alignment vertical="center" shrinkToFit="1"/>
    </xf>
    <xf numFmtId="178" fontId="28" fillId="9" borderId="3" xfId="130" applyNumberFormat="1" applyFont="1" applyFill="1" applyBorder="1" applyAlignment="1" applyProtection="1">
      <alignment horizontal="center" vertical="center" shrinkToFit="1"/>
      <protection locked="0"/>
    </xf>
    <xf numFmtId="178" fontId="28" fillId="9" borderId="3" xfId="130" applyNumberFormat="1" applyFont="1" applyFill="1" applyBorder="1" applyAlignment="1" applyProtection="1">
      <alignment horizontal="left" vertical="center" shrinkToFit="1"/>
      <protection locked="0"/>
    </xf>
    <xf numFmtId="180" fontId="28" fillId="9" borderId="3" xfId="12" applyNumberFormat="1" applyFont="1" applyFill="1" applyBorder="1" applyAlignment="1">
      <alignment horizontal="right" vertical="center" shrinkToFit="1"/>
    </xf>
    <xf numFmtId="0" fontId="7" fillId="9" borderId="35" xfId="0" applyFont="1" applyFill="1" applyBorder="1" applyAlignment="1">
      <alignment horizontal="center" vertical="center" shrinkToFit="1"/>
    </xf>
    <xf numFmtId="0" fontId="7" fillId="9" borderId="48" xfId="0" applyFont="1" applyFill="1" applyBorder="1" applyAlignment="1">
      <alignment horizontal="center" vertical="center" shrinkToFit="1"/>
    </xf>
    <xf numFmtId="0" fontId="0" fillId="9" borderId="39" xfId="0" applyFont="1" applyFill="1" applyBorder="1" applyAlignment="1">
      <alignment vertical="center" shrinkToFit="1"/>
    </xf>
    <xf numFmtId="0" fontId="7" fillId="9" borderId="0" xfId="0" applyFont="1" applyFill="1" applyBorder="1" applyAlignment="1">
      <alignment horizontal="center" vertical="center" shrinkToFit="1"/>
    </xf>
    <xf numFmtId="0" fontId="4" fillId="9" borderId="37" xfId="0" applyFont="1" applyFill="1" applyBorder="1" applyAlignment="1">
      <alignment vertical="center" shrinkToFit="1"/>
    </xf>
    <xf numFmtId="0" fontId="4" fillId="9" borderId="38" xfId="0" applyFont="1" applyFill="1" applyBorder="1" applyAlignment="1">
      <alignment vertical="center" shrinkToFit="1"/>
    </xf>
    <xf numFmtId="0" fontId="4" fillId="9" borderId="39" xfId="0" applyFont="1" applyFill="1" applyBorder="1">
      <alignment vertical="center"/>
    </xf>
    <xf numFmtId="0" fontId="4" fillId="9" borderId="39" xfId="0" applyFont="1" applyFill="1" applyBorder="1" applyAlignment="1">
      <alignment vertical="center" shrinkToFit="1"/>
    </xf>
    <xf numFmtId="0" fontId="4" fillId="9" borderId="40" xfId="0" applyFont="1" applyFill="1" applyBorder="1" applyAlignment="1">
      <alignment horizontal="center" vertical="center" shrinkToFit="1"/>
    </xf>
    <xf numFmtId="0" fontId="4" fillId="9" borderId="46" xfId="0" applyFont="1" applyFill="1" applyBorder="1" applyAlignment="1">
      <alignment horizontal="center" vertical="center" shrinkToFit="1"/>
    </xf>
    <xf numFmtId="0" fontId="4" fillId="9" borderId="0" xfId="0" applyFont="1" applyFill="1" applyAlignment="1">
      <alignment horizontal="center" vertical="center" shrinkToFit="1"/>
    </xf>
    <xf numFmtId="0" fontId="10" fillId="9" borderId="32" xfId="0" applyFont="1" applyFill="1" applyBorder="1" applyAlignment="1">
      <alignment horizontal="center" vertical="center" shrinkToFit="1"/>
    </xf>
    <xf numFmtId="187" fontId="10" fillId="9" borderId="33" xfId="0" applyNumberFormat="1" applyFont="1" applyFill="1" applyBorder="1" applyAlignment="1">
      <alignment horizontal="center" vertical="center" shrinkToFit="1"/>
    </xf>
    <xf numFmtId="180" fontId="7" fillId="9" borderId="33" xfId="0" applyNumberFormat="1" applyFont="1" applyFill="1" applyBorder="1" applyAlignment="1">
      <alignment horizontal="center" vertical="center" shrinkToFit="1"/>
    </xf>
    <xf numFmtId="0" fontId="7" fillId="9" borderId="36" xfId="0" applyFont="1" applyFill="1" applyBorder="1" applyAlignment="1">
      <alignment horizontal="center" vertical="center" shrinkToFit="1"/>
    </xf>
    <xf numFmtId="0" fontId="7" fillId="9" borderId="3" xfId="0" applyFont="1" applyFill="1" applyBorder="1" applyAlignment="1">
      <alignment horizontal="center" vertical="center" shrinkToFit="1"/>
    </xf>
    <xf numFmtId="0" fontId="10" fillId="9" borderId="0" xfId="0" applyFont="1" applyFill="1" applyBorder="1" applyAlignment="1">
      <alignment horizontal="center" vertical="center" shrinkToFit="1"/>
    </xf>
    <xf numFmtId="187" fontId="4" fillId="9" borderId="0" xfId="0" applyNumberFormat="1" applyFont="1" applyFill="1" applyAlignment="1">
      <alignment horizontal="center" vertical="center" shrinkToFit="1"/>
    </xf>
    <xf numFmtId="0" fontId="4" fillId="9" borderId="0" xfId="0" applyFont="1" applyFill="1" applyAlignment="1">
      <alignment horizontal="left" vertical="center" shrinkToFit="1"/>
    </xf>
    <xf numFmtId="180" fontId="4" fillId="9" borderId="0" xfId="0" applyNumberFormat="1" applyFont="1" applyFill="1" applyAlignment="1">
      <alignment horizontal="right" vertical="center" shrinkToFit="1"/>
    </xf>
    <xf numFmtId="0" fontId="7" fillId="9" borderId="34" xfId="0" applyFont="1" applyFill="1" applyBorder="1" applyAlignment="1">
      <alignment horizontal="center" vertical="center" shrinkToFit="1"/>
    </xf>
    <xf numFmtId="0" fontId="4" fillId="9" borderId="60" xfId="0" applyFont="1" applyFill="1" applyBorder="1" applyAlignment="1">
      <alignment horizontal="center" vertical="center" shrinkToFit="1"/>
    </xf>
    <xf numFmtId="0" fontId="4" fillId="9" borderId="43" xfId="0" applyFont="1" applyFill="1" applyBorder="1" applyAlignment="1">
      <alignment horizontal="center" vertical="center" shrinkToFit="1"/>
    </xf>
    <xf numFmtId="0" fontId="4" fillId="9" borderId="43" xfId="0" applyFont="1" applyFill="1" applyBorder="1" applyAlignment="1">
      <alignment vertical="center" shrinkToFit="1"/>
    </xf>
    <xf numFmtId="0" fontId="10" fillId="9" borderId="36" xfId="0" applyFont="1" applyFill="1" applyBorder="1" applyAlignment="1">
      <alignment horizontal="center" vertical="center" shrinkToFit="1"/>
    </xf>
    <xf numFmtId="0" fontId="10" fillId="9" borderId="3" xfId="0" applyFont="1" applyFill="1" applyBorder="1" applyAlignment="1">
      <alignment horizontal="center" vertical="center" shrinkToFit="1"/>
    </xf>
    <xf numFmtId="0" fontId="4" fillId="9" borderId="44" xfId="0" applyFont="1" applyFill="1" applyBorder="1" applyAlignment="1">
      <alignment vertical="center" shrinkToFit="1"/>
    </xf>
    <xf numFmtId="0" fontId="4" fillId="9" borderId="46" xfId="0" applyFont="1" applyFill="1" applyBorder="1" applyAlignment="1">
      <alignment vertical="center" shrinkToFit="1"/>
    </xf>
    <xf numFmtId="178" fontId="0" fillId="9" borderId="3" xfId="130" applyNumberFormat="1" applyFont="1" applyFill="1" applyBorder="1" applyAlignment="1" applyProtection="1">
      <alignment horizontal="center" vertical="center" shrinkToFit="1"/>
      <protection locked="0"/>
    </xf>
    <xf numFmtId="178" fontId="0" fillId="9" borderId="3" xfId="130" applyNumberFormat="1" applyFont="1" applyFill="1" applyBorder="1" applyAlignment="1" applyProtection="1">
      <alignment horizontal="left" vertical="center" shrinkToFit="1"/>
      <protection locked="0"/>
    </xf>
    <xf numFmtId="180" fontId="0" fillId="9" borderId="3" xfId="12" applyNumberFormat="1" applyFont="1" applyFill="1" applyBorder="1" applyAlignment="1">
      <alignment horizontal="right" vertical="center" shrinkToFit="1"/>
    </xf>
    <xf numFmtId="178" fontId="0" fillId="9" borderId="37" xfId="130" applyNumberFormat="1" applyFont="1" applyFill="1" applyBorder="1" applyAlignment="1" applyProtection="1">
      <alignment horizontal="center" vertical="center" shrinkToFit="1"/>
      <protection locked="0"/>
    </xf>
    <xf numFmtId="178" fontId="0" fillId="9" borderId="37" xfId="130" applyNumberFormat="1" applyFont="1" applyFill="1" applyBorder="1" applyAlignment="1" applyProtection="1">
      <alignment horizontal="left" vertical="center" shrinkToFit="1"/>
      <protection locked="0"/>
    </xf>
    <xf numFmtId="180" fontId="0" fillId="9" borderId="37" xfId="12" applyNumberFormat="1" applyFont="1" applyFill="1" applyBorder="1" applyAlignment="1">
      <alignment horizontal="right" vertical="center" shrinkToFit="1"/>
    </xf>
    <xf numFmtId="0" fontId="0" fillId="9" borderId="37" xfId="0" applyFont="1" applyFill="1" applyBorder="1" applyAlignment="1">
      <alignment horizontal="center" vertical="center" shrinkToFit="1"/>
    </xf>
    <xf numFmtId="187" fontId="4" fillId="9" borderId="3" xfId="0" applyNumberFormat="1" applyFont="1" applyFill="1" applyBorder="1" applyAlignment="1">
      <alignment horizontal="center" vertical="center" shrinkToFit="1"/>
    </xf>
    <xf numFmtId="0" fontId="4" fillId="9" borderId="3" xfId="0" applyFont="1" applyFill="1" applyBorder="1" applyAlignment="1">
      <alignment horizontal="left" vertical="center" shrinkToFit="1"/>
    </xf>
    <xf numFmtId="180" fontId="4" fillId="9" borderId="3" xfId="12" applyNumberFormat="1" applyFont="1" applyFill="1" applyBorder="1" applyAlignment="1">
      <alignment horizontal="right" vertical="center" shrinkToFit="1"/>
    </xf>
    <xf numFmtId="0" fontId="4" fillId="9" borderId="3" xfId="0" applyFont="1" applyFill="1" applyBorder="1" applyAlignment="1">
      <alignment horizontal="center" vertical="center" shrinkToFit="1"/>
    </xf>
    <xf numFmtId="178" fontId="0" fillId="9" borderId="3" xfId="98" applyNumberFormat="1" applyFont="1" applyFill="1" applyBorder="1" applyAlignment="1" applyProtection="1">
      <alignment horizontal="center" vertical="center" shrinkToFit="1"/>
      <protection locked="0"/>
    </xf>
    <xf numFmtId="178" fontId="0" fillId="9" borderId="3" xfId="104" applyNumberFormat="1" applyFont="1" applyFill="1" applyBorder="1" applyAlignment="1" applyProtection="1">
      <alignment horizontal="left" vertical="center" shrinkToFit="1"/>
      <protection locked="0"/>
    </xf>
    <xf numFmtId="177" fontId="0" fillId="9" borderId="3" xfId="0" applyNumberFormat="1" applyFont="1" applyFill="1" applyBorder="1" applyAlignment="1">
      <alignment horizontal="center" vertical="center" shrinkToFit="1"/>
    </xf>
    <xf numFmtId="187" fontId="4" fillId="9" borderId="39" xfId="98" applyNumberFormat="1" applyFont="1" applyFill="1" applyBorder="1" applyAlignment="1" applyProtection="1">
      <alignment horizontal="center" vertical="center" shrinkToFit="1"/>
      <protection locked="0"/>
    </xf>
    <xf numFmtId="178" fontId="4" fillId="9" borderId="39" xfId="104" applyNumberFormat="1" applyFont="1" applyFill="1" applyBorder="1" applyAlignment="1" applyProtection="1">
      <alignment horizontal="left" vertical="center" shrinkToFit="1"/>
      <protection locked="0"/>
    </xf>
    <xf numFmtId="180" fontId="4" fillId="9" borderId="39" xfId="12" applyNumberFormat="1" applyFont="1" applyFill="1" applyBorder="1" applyAlignment="1">
      <alignment horizontal="right" vertical="center" shrinkToFit="1"/>
    </xf>
    <xf numFmtId="0" fontId="4" fillId="9" borderId="39" xfId="0" applyFont="1" applyFill="1" applyBorder="1" applyAlignment="1">
      <alignment horizontal="center" vertical="center" shrinkToFit="1"/>
    </xf>
    <xf numFmtId="187" fontId="4" fillId="9" borderId="3" xfId="127" applyNumberFormat="1" applyFont="1" applyFill="1" applyBorder="1" applyAlignment="1" applyProtection="1">
      <alignment horizontal="center" vertical="center" shrinkToFit="1"/>
      <protection locked="0"/>
    </xf>
    <xf numFmtId="178" fontId="4" fillId="9" borderId="3" xfId="129" applyNumberFormat="1" applyFont="1" applyFill="1" applyBorder="1" applyAlignment="1" applyProtection="1">
      <alignment horizontal="left" vertical="center" shrinkToFit="1"/>
      <protection locked="0"/>
    </xf>
    <xf numFmtId="180" fontId="4" fillId="9" borderId="3" xfId="12" applyNumberFormat="1" applyFont="1" applyFill="1" applyBorder="1" applyAlignment="1" applyProtection="1">
      <alignment horizontal="right" vertical="center" shrinkToFit="1"/>
      <protection locked="0"/>
    </xf>
    <xf numFmtId="0" fontId="0" fillId="9" borderId="38" xfId="0" applyFont="1" applyFill="1" applyBorder="1" applyAlignment="1">
      <alignment horizontal="center" vertical="center" shrinkToFit="1"/>
    </xf>
    <xf numFmtId="178" fontId="0" fillId="9" borderId="3" xfId="127" applyNumberFormat="1" applyFont="1" applyFill="1" applyBorder="1" applyAlignment="1" applyProtection="1">
      <alignment horizontal="center" vertical="center" shrinkToFit="1"/>
      <protection locked="0"/>
    </xf>
    <xf numFmtId="178" fontId="0" fillId="9" borderId="3" xfId="129" applyNumberFormat="1" applyFont="1" applyFill="1" applyBorder="1" applyAlignment="1" applyProtection="1">
      <alignment horizontal="left" vertical="center" shrinkToFit="1"/>
      <protection locked="0"/>
    </xf>
    <xf numFmtId="180" fontId="0" fillId="9" borderId="3" xfId="12" applyNumberFormat="1" applyFont="1" applyFill="1" applyBorder="1" applyAlignment="1" applyProtection="1">
      <alignment horizontal="right" vertical="center" shrinkToFit="1"/>
      <protection locked="0"/>
    </xf>
    <xf numFmtId="4" fontId="7" fillId="9" borderId="32" xfId="0" applyNumberFormat="1" applyFont="1" applyFill="1" applyBorder="1" applyAlignment="1">
      <alignment horizontal="center" vertical="center" shrinkToFit="1"/>
    </xf>
    <xf numFmtId="4" fontId="10" fillId="9" borderId="0" xfId="0" applyNumberFormat="1" applyFont="1" applyFill="1" applyBorder="1" applyAlignment="1">
      <alignment horizontal="center" vertical="center" shrinkToFit="1"/>
    </xf>
    <xf numFmtId="4" fontId="7" fillId="9" borderId="36" xfId="0" applyNumberFormat="1" applyFont="1" applyFill="1" applyBorder="1" applyAlignment="1">
      <alignment horizontal="center" vertical="center" shrinkToFit="1"/>
    </xf>
    <xf numFmtId="180" fontId="0" fillId="9" borderId="3" xfId="12" applyNumberFormat="1" applyFont="1" applyFill="1" applyBorder="1" applyAlignment="1" applyProtection="1">
      <alignment vertical="center" shrinkToFit="1"/>
      <protection locked="0"/>
    </xf>
    <xf numFmtId="0" fontId="0" fillId="9" borderId="3" xfId="77" applyFont="1" applyFill="1" applyBorder="1" applyAlignment="1">
      <alignment horizontal="left" vertical="center" shrinkToFit="1"/>
    </xf>
    <xf numFmtId="176" fontId="0" fillId="9" borderId="3" xfId="77" applyNumberFormat="1" applyFont="1" applyFill="1" applyBorder="1" applyAlignment="1">
      <alignment horizontal="right" vertical="center" shrinkToFit="1"/>
    </xf>
    <xf numFmtId="0" fontId="0" fillId="9" borderId="3" xfId="138" applyFont="1" applyFill="1" applyBorder="1" applyAlignment="1">
      <alignment horizontal="center" vertical="center" shrinkToFit="1"/>
    </xf>
    <xf numFmtId="0" fontId="0" fillId="9" borderId="3" xfId="138" applyFont="1" applyFill="1" applyBorder="1" applyAlignment="1">
      <alignment horizontal="left" vertical="center" shrinkToFit="1"/>
    </xf>
    <xf numFmtId="0" fontId="0" fillId="9" borderId="0" xfId="0" applyFont="1" applyFill="1" applyAlignment="1">
      <alignment horizontal="center" vertical="center" shrinkToFit="1"/>
    </xf>
    <xf numFmtId="0" fontId="0" fillId="9" borderId="3" xfId="139" applyFont="1" applyFill="1" applyBorder="1" applyAlignment="1">
      <alignment horizontal="center" vertical="center" shrinkToFit="1"/>
    </xf>
    <xf numFmtId="0" fontId="0" fillId="9" borderId="3" xfId="139" applyFont="1" applyFill="1" applyBorder="1" applyAlignment="1">
      <alignment horizontal="left" vertical="center" shrinkToFit="1"/>
    </xf>
    <xf numFmtId="178" fontId="0" fillId="9" borderId="3" xfId="111" applyNumberFormat="1" applyFont="1" applyFill="1" applyBorder="1" applyAlignment="1" applyProtection="1">
      <alignment horizontal="center" vertical="center" shrinkToFit="1"/>
      <protection locked="0"/>
    </xf>
    <xf numFmtId="178" fontId="0" fillId="9" borderId="3" xfId="113" applyNumberFormat="1" applyFont="1" applyFill="1" applyBorder="1" applyAlignment="1" applyProtection="1">
      <alignment horizontal="left" vertical="center" shrinkToFit="1"/>
      <protection locked="0"/>
    </xf>
    <xf numFmtId="178" fontId="0" fillId="9" borderId="3" xfId="119" applyNumberFormat="1" applyFont="1" applyFill="1" applyBorder="1" applyAlignment="1" applyProtection="1">
      <alignment horizontal="center" vertical="center" shrinkToFit="1"/>
      <protection locked="0"/>
    </xf>
    <xf numFmtId="178" fontId="0" fillId="9" borderId="3" xfId="118" applyNumberFormat="1" applyFont="1" applyFill="1" applyBorder="1" applyAlignment="1" applyProtection="1">
      <alignment horizontal="left" vertical="center" shrinkToFit="1"/>
      <protection locked="0"/>
    </xf>
    <xf numFmtId="178" fontId="0" fillId="9" borderId="3" xfId="120" applyNumberFormat="1" applyFont="1" applyFill="1" applyBorder="1" applyAlignment="1" applyProtection="1">
      <alignment horizontal="left" vertical="center" shrinkToFit="1"/>
      <protection locked="0"/>
    </xf>
  </cellXfs>
  <cellStyles count="151">
    <cellStyle name="AeE­ [0]_PERSONAL" xfId="1"/>
    <cellStyle name="AeE­_PERSONAL" xfId="2"/>
    <cellStyle name="ALIGNMENT" xfId="3"/>
    <cellStyle name="C￥AØ_PERSONAL" xfId="4"/>
    <cellStyle name="Grey" xfId="5"/>
    <cellStyle name="Header1" xfId="6"/>
    <cellStyle name="Header2" xfId="7"/>
    <cellStyle name="Input [yellow]" xfId="8"/>
    <cellStyle name="Normal - Style1" xfId="9"/>
    <cellStyle name="Percent [2]" xfId="10"/>
    <cellStyle name="백분율 2" xfId="11"/>
    <cellStyle name="쉼표 [0]" xfId="12" builtinId="6"/>
    <cellStyle name="쉼표 [0] 2" xfId="13"/>
    <cellStyle name="쉼표 [0] 2 2" xfId="14"/>
    <cellStyle name="쉼표 [0] 2 2 2" xfId="15"/>
    <cellStyle name="쉼표 [0] 2 3" xfId="16"/>
    <cellStyle name="쉼표 [0] 2 3 2" xfId="17"/>
    <cellStyle name="쉼표 [0] 2 3 3" xfId="18"/>
    <cellStyle name="쉼표 [0] 2 4" xfId="19"/>
    <cellStyle name="쉼표 [0] 2 4 2" xfId="20"/>
    <cellStyle name="쉼표 [0] 2 5" xfId="21"/>
    <cellStyle name="쉼표 [0] 3" xfId="22"/>
    <cellStyle name="쉼표 [0] 3 2" xfId="23"/>
    <cellStyle name="쉼표 [0] 3 3" xfId="24"/>
    <cellStyle name="쉼표 [0] 3 4" xfId="25"/>
    <cellStyle name="쉼표 [0] 4" xfId="26"/>
    <cellStyle name="쉼표 [0] 4 2" xfId="27"/>
    <cellStyle name="쉼표 [0] 4 3" xfId="28"/>
    <cellStyle name="쉼표 [0] 5" xfId="29"/>
    <cellStyle name="쉼표 [0] 5 2" xfId="30"/>
    <cellStyle name="쉼표 [0] 5 2 2" xfId="31"/>
    <cellStyle name="쉼표 [0] 5 3" xfId="32"/>
    <cellStyle name="쉼표 [0] 5 4" xfId="33"/>
    <cellStyle name="쉼표 [0] 5 4 2" xfId="34"/>
    <cellStyle name="쉼표 [0] 5 4 3" xfId="35"/>
    <cellStyle name="스타일 1" xfId="36"/>
    <cellStyle name="콤마 [0]_95" xfId="37"/>
    <cellStyle name="콤마_95" xfId="38"/>
    <cellStyle name="표준" xfId="0" builtinId="0"/>
    <cellStyle name="표준 10" xfId="39"/>
    <cellStyle name="표준 10 2" xfId="40"/>
    <cellStyle name="표준 11" xfId="41"/>
    <cellStyle name="표준 12" xfId="42"/>
    <cellStyle name="표준 12 2" xfId="43"/>
    <cellStyle name="표준 13" xfId="44"/>
    <cellStyle name="표준 13 2" xfId="45"/>
    <cellStyle name="표준 14" xfId="46"/>
    <cellStyle name="표준 15" xfId="47"/>
    <cellStyle name="표준 16" xfId="48"/>
    <cellStyle name="표준 17" xfId="49"/>
    <cellStyle name="표준 18" xfId="50"/>
    <cellStyle name="표준 19" xfId="51"/>
    <cellStyle name="표준 2" xfId="52"/>
    <cellStyle name="표준 2 2" xfId="53"/>
    <cellStyle name="표준 2 3" xfId="54"/>
    <cellStyle name="표준 2 4" xfId="55"/>
    <cellStyle name="표준 20" xfId="56"/>
    <cellStyle name="표준 21" xfId="57"/>
    <cellStyle name="표준 22" xfId="58"/>
    <cellStyle name="표준 23" xfId="59"/>
    <cellStyle name="표준 24" xfId="60"/>
    <cellStyle name="표준 25" xfId="61"/>
    <cellStyle name="표준 26" xfId="62"/>
    <cellStyle name="표준 27" xfId="63"/>
    <cellStyle name="표준 28" xfId="64"/>
    <cellStyle name="표준 29" xfId="65"/>
    <cellStyle name="표준 3" xfId="66"/>
    <cellStyle name="표준 3 2" xfId="67"/>
    <cellStyle name="표준 3 3" xfId="68"/>
    <cellStyle name="표준 3 4" xfId="69"/>
    <cellStyle name="표준 3 4 2" xfId="70"/>
    <cellStyle name="표준 3 4 3" xfId="71"/>
    <cellStyle name="표준 3 5" xfId="72"/>
    <cellStyle name="표준 3 5 2" xfId="73"/>
    <cellStyle name="표준 3 5 3" xfId="74"/>
    <cellStyle name="표준 3 6" xfId="75"/>
    <cellStyle name="표준 3 7" xfId="76"/>
    <cellStyle name="표준 3 8" xfId="77"/>
    <cellStyle name="표준 30" xfId="78"/>
    <cellStyle name="표준 31" xfId="79"/>
    <cellStyle name="표준 32" xfId="80"/>
    <cellStyle name="표준 33" xfId="81"/>
    <cellStyle name="표준 34" xfId="82"/>
    <cellStyle name="표준 35" xfId="83"/>
    <cellStyle name="표준 36" xfId="84"/>
    <cellStyle name="표준 37" xfId="85"/>
    <cellStyle name="표준 38" xfId="86"/>
    <cellStyle name="표준 39" xfId="87"/>
    <cellStyle name="표준 4" xfId="88"/>
    <cellStyle name="표준 4 2" xfId="89"/>
    <cellStyle name="표준 40" xfId="90"/>
    <cellStyle name="표준 41" xfId="91"/>
    <cellStyle name="표준 42" xfId="92"/>
    <cellStyle name="표준 43" xfId="93"/>
    <cellStyle name="표준 44" xfId="94"/>
    <cellStyle name="표준 45" xfId="95"/>
    <cellStyle name="표준 46" xfId="96"/>
    <cellStyle name="표준 47" xfId="97"/>
    <cellStyle name="표준 48" xfId="98"/>
    <cellStyle name="표준 49" xfId="99"/>
    <cellStyle name="표준 5" xfId="100"/>
    <cellStyle name="표준 5 2" xfId="101"/>
    <cellStyle name="표준 50" xfId="102"/>
    <cellStyle name="표준 51" xfId="103"/>
    <cellStyle name="표준 52" xfId="104"/>
    <cellStyle name="표준 53" xfId="105"/>
    <cellStyle name="표준 54" xfId="106"/>
    <cellStyle name="표준 55" xfId="107"/>
    <cellStyle name="표준 56" xfId="108"/>
    <cellStyle name="표준 57" xfId="109"/>
    <cellStyle name="표준 58" xfId="110"/>
    <cellStyle name="표준 59" xfId="111"/>
    <cellStyle name="표준 6" xfId="112"/>
    <cellStyle name="표준 60" xfId="113"/>
    <cellStyle name="표준 61" xfId="114"/>
    <cellStyle name="표준 62" xfId="115"/>
    <cellStyle name="표준 63" xfId="116"/>
    <cellStyle name="표준 64" xfId="117"/>
    <cellStyle name="표준 65" xfId="118"/>
    <cellStyle name="표준 66" xfId="119"/>
    <cellStyle name="표준 67" xfId="120"/>
    <cellStyle name="표준 68" xfId="121"/>
    <cellStyle name="표준 69" xfId="122"/>
    <cellStyle name="표준 7" xfId="123"/>
    <cellStyle name="표준 7 2" xfId="124"/>
    <cellStyle name="표준 70" xfId="125"/>
    <cellStyle name="표준 71" xfId="126"/>
    <cellStyle name="표준 72" xfId="127"/>
    <cellStyle name="표준 73" xfId="128"/>
    <cellStyle name="표준 74" xfId="129"/>
    <cellStyle name="표준 75" xfId="130"/>
    <cellStyle name="표준 76" xfId="131"/>
    <cellStyle name="표준 77" xfId="132"/>
    <cellStyle name="표준 78" xfId="133"/>
    <cellStyle name="표준 79" xfId="134"/>
    <cellStyle name="표준 8" xfId="135"/>
    <cellStyle name="표준 8 2" xfId="136"/>
    <cellStyle name="표준 80" xfId="137"/>
    <cellStyle name="표준 81" xfId="138"/>
    <cellStyle name="표준 82" xfId="139"/>
    <cellStyle name="표준 83" xfId="140"/>
    <cellStyle name="표준 84" xfId="141"/>
    <cellStyle name="표준 85" xfId="142"/>
    <cellStyle name="표준 85 2" xfId="143"/>
    <cellStyle name="표준 85 2 2" xfId="144"/>
    <cellStyle name="표준 85 3" xfId="145"/>
    <cellStyle name="표준 85 3 2" xfId="146"/>
    <cellStyle name="표준 85 4" xfId="147"/>
    <cellStyle name="표준 9" xfId="148"/>
    <cellStyle name="표준 9 2" xfId="149"/>
    <cellStyle name="하이퍼링크 2" xfId="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9"/>
  <sheetViews>
    <sheetView view="pageBreakPreview" topLeftCell="A43" zoomScale="115" zoomScaleNormal="55" zoomScaleSheetLayoutView="115" workbookViewId="0">
      <selection activeCell="J53" sqref="J53"/>
    </sheetView>
  </sheetViews>
  <sheetFormatPr defaultRowHeight="13.5" x14ac:dyDescent="0.15"/>
  <cols>
    <col min="1" max="1" width="6.33203125" style="149" customWidth="1"/>
    <col min="2" max="2" width="17.109375" style="150" customWidth="1"/>
    <col min="3" max="3" width="18.21875" style="149" customWidth="1"/>
    <col min="4" max="4" width="14.109375" style="149" customWidth="1"/>
    <col min="5" max="6" width="12" style="149" customWidth="1"/>
    <col min="7" max="7" width="16" style="149" bestFit="1" customWidth="1"/>
    <col min="8" max="9" width="8.88671875" style="149"/>
    <col min="10" max="10" width="10.77734375" style="149" bestFit="1" customWidth="1"/>
    <col min="11" max="16384" width="8.88671875" style="149"/>
  </cols>
  <sheetData>
    <row r="1" spans="1:10" ht="25.5" x14ac:dyDescent="0.15">
      <c r="A1" s="218"/>
      <c r="B1" s="218"/>
      <c r="C1" s="218"/>
      <c r="D1" s="218"/>
      <c r="E1" s="218"/>
      <c r="F1" s="218"/>
    </row>
    <row r="2" spans="1:10" x14ac:dyDescent="0.15">
      <c r="D2" s="151"/>
    </row>
    <row r="3" spans="1:10" ht="13.5" customHeight="1" x14ac:dyDescent="0.15">
      <c r="A3" s="219" t="s">
        <v>95</v>
      </c>
      <c r="B3" s="220"/>
      <c r="C3" s="152" t="s">
        <v>8</v>
      </c>
      <c r="D3" s="152" t="s">
        <v>9</v>
      </c>
      <c r="E3" s="152" t="s">
        <v>91</v>
      </c>
      <c r="F3" s="206" t="s">
        <v>19</v>
      </c>
      <c r="G3" s="153" t="s">
        <v>1196</v>
      </c>
    </row>
    <row r="4" spans="1:10" ht="13.5" customHeight="1" x14ac:dyDescent="0.15">
      <c r="A4" s="156"/>
      <c r="B4" s="160" t="s">
        <v>18</v>
      </c>
      <c r="C4" s="157" t="s">
        <v>878</v>
      </c>
      <c r="D4" s="161">
        <v>75516</v>
      </c>
      <c r="E4" s="158" t="s">
        <v>110</v>
      </c>
      <c r="F4" s="156" t="s">
        <v>1193</v>
      </c>
      <c r="G4" s="180"/>
      <c r="H4" s="210"/>
      <c r="I4" s="154"/>
      <c r="J4" s="155"/>
    </row>
    <row r="5" spans="1:10" ht="13.5" customHeight="1" x14ac:dyDescent="0.15">
      <c r="A5" s="162"/>
      <c r="B5" s="163" t="s">
        <v>16</v>
      </c>
      <c r="C5" s="164" t="s">
        <v>879</v>
      </c>
      <c r="D5" s="165">
        <v>10000.1</v>
      </c>
      <c r="E5" s="166" t="s">
        <v>110</v>
      </c>
      <c r="F5" s="162" t="s">
        <v>547</v>
      </c>
      <c r="G5" s="180"/>
      <c r="H5" s="210"/>
      <c r="I5" s="154"/>
      <c r="J5" s="167"/>
    </row>
    <row r="6" spans="1:10" ht="13.5" customHeight="1" x14ac:dyDescent="0.15">
      <c r="A6" s="168"/>
      <c r="B6" s="160" t="s">
        <v>13</v>
      </c>
      <c r="C6" s="157" t="s">
        <v>859</v>
      </c>
      <c r="D6" s="161">
        <v>150293</v>
      </c>
      <c r="E6" s="158" t="s">
        <v>110</v>
      </c>
      <c r="F6" s="156" t="s">
        <v>546</v>
      </c>
      <c r="G6" s="211"/>
    </row>
    <row r="7" spans="1:10" ht="13.5" customHeight="1" x14ac:dyDescent="0.15">
      <c r="A7" s="168"/>
      <c r="B7" s="160" t="s">
        <v>44</v>
      </c>
      <c r="C7" s="157" t="s">
        <v>860</v>
      </c>
      <c r="D7" s="161">
        <v>1500.2</v>
      </c>
      <c r="E7" s="158" t="s">
        <v>111</v>
      </c>
      <c r="F7" s="207" t="s">
        <v>546</v>
      </c>
      <c r="G7" s="211"/>
    </row>
    <row r="8" spans="1:10" ht="13.5" customHeight="1" x14ac:dyDescent="0.15">
      <c r="A8" s="168"/>
      <c r="B8" s="160" t="s">
        <v>43</v>
      </c>
      <c r="C8" s="157" t="s">
        <v>861</v>
      </c>
      <c r="D8" s="161">
        <v>1502.9</v>
      </c>
      <c r="E8" s="158" t="s">
        <v>111</v>
      </c>
      <c r="F8" s="207" t="s">
        <v>546</v>
      </c>
      <c r="G8" s="211"/>
    </row>
    <row r="9" spans="1:10" ht="13.5" customHeight="1" x14ac:dyDescent="0.15">
      <c r="A9" s="168"/>
      <c r="B9" s="160" t="s">
        <v>1132</v>
      </c>
      <c r="C9" s="157" t="s">
        <v>862</v>
      </c>
      <c r="D9" s="161">
        <v>1600</v>
      </c>
      <c r="E9" s="158" t="s">
        <v>111</v>
      </c>
      <c r="F9" s="207" t="s">
        <v>546</v>
      </c>
      <c r="G9" s="211"/>
    </row>
    <row r="10" spans="1:10" ht="13.5" customHeight="1" x14ac:dyDescent="0.15">
      <c r="A10" s="168"/>
      <c r="B10" s="160" t="s">
        <v>38</v>
      </c>
      <c r="C10" s="157" t="s">
        <v>863</v>
      </c>
      <c r="D10" s="161">
        <v>1682.6</v>
      </c>
      <c r="E10" s="158" t="s">
        <v>111</v>
      </c>
      <c r="F10" s="207" t="s">
        <v>546</v>
      </c>
      <c r="G10" s="211"/>
    </row>
    <row r="11" spans="1:10" ht="13.5" customHeight="1" x14ac:dyDescent="0.15">
      <c r="A11" s="168"/>
      <c r="B11" s="160" t="s">
        <v>33</v>
      </c>
      <c r="C11" s="157" t="s">
        <v>1129</v>
      </c>
      <c r="D11" s="161">
        <v>1700.2</v>
      </c>
      <c r="E11" s="158" t="s">
        <v>111</v>
      </c>
      <c r="F11" s="207" t="s">
        <v>546</v>
      </c>
      <c r="G11" s="211"/>
    </row>
    <row r="12" spans="1:10" ht="13.5" customHeight="1" x14ac:dyDescent="0.15">
      <c r="A12" s="168"/>
      <c r="B12" s="160" t="s">
        <v>35</v>
      </c>
      <c r="C12" s="157" t="s">
        <v>864</v>
      </c>
      <c r="D12" s="161">
        <v>2000.9</v>
      </c>
      <c r="E12" s="158" t="s">
        <v>111</v>
      </c>
      <c r="F12" s="207" t="s">
        <v>546</v>
      </c>
      <c r="G12" s="211"/>
    </row>
    <row r="13" spans="1:10" ht="13.5" customHeight="1" x14ac:dyDescent="0.15">
      <c r="A13" s="168"/>
      <c r="B13" s="160" t="s">
        <v>41</v>
      </c>
      <c r="C13" s="157" t="s">
        <v>865</v>
      </c>
      <c r="D13" s="161">
        <v>2001.7</v>
      </c>
      <c r="E13" s="158" t="s">
        <v>111</v>
      </c>
      <c r="F13" s="207" t="s">
        <v>546</v>
      </c>
      <c r="G13" s="211"/>
    </row>
    <row r="14" spans="1:10" ht="13.5" customHeight="1" x14ac:dyDescent="0.15">
      <c r="A14" s="168"/>
      <c r="B14" s="160" t="s">
        <v>32</v>
      </c>
      <c r="C14" s="157" t="s">
        <v>866</v>
      </c>
      <c r="D14" s="161">
        <v>2100.1</v>
      </c>
      <c r="E14" s="158" t="s">
        <v>111</v>
      </c>
      <c r="F14" s="207" t="s">
        <v>546</v>
      </c>
      <c r="G14" s="211"/>
    </row>
    <row r="15" spans="1:10" ht="13.5" customHeight="1" x14ac:dyDescent="0.15">
      <c r="A15" s="168"/>
      <c r="B15" s="160" t="s">
        <v>36</v>
      </c>
      <c r="C15" s="157" t="s">
        <v>867</v>
      </c>
      <c r="D15" s="161">
        <v>2104</v>
      </c>
      <c r="E15" s="158" t="s">
        <v>111</v>
      </c>
      <c r="F15" s="207" t="s">
        <v>546</v>
      </c>
      <c r="G15" s="211"/>
    </row>
    <row r="16" spans="1:10" ht="13.5" customHeight="1" x14ac:dyDescent="0.15">
      <c r="A16" s="168"/>
      <c r="B16" s="160" t="s">
        <v>34</v>
      </c>
      <c r="C16" s="157" t="s">
        <v>868</v>
      </c>
      <c r="D16" s="161">
        <v>2104.1</v>
      </c>
      <c r="E16" s="158" t="s">
        <v>111</v>
      </c>
      <c r="F16" s="207" t="s">
        <v>546</v>
      </c>
      <c r="G16" s="211"/>
    </row>
    <row r="17" spans="1:7" ht="13.5" customHeight="1" x14ac:dyDescent="0.15">
      <c r="A17" s="168"/>
      <c r="B17" s="160" t="s">
        <v>42</v>
      </c>
      <c r="C17" s="157" t="s">
        <v>869</v>
      </c>
      <c r="D17" s="161">
        <v>2300.1999999999998</v>
      </c>
      <c r="E17" s="158" t="s">
        <v>111</v>
      </c>
      <c r="F17" s="207" t="s">
        <v>546</v>
      </c>
      <c r="G17" s="211"/>
    </row>
    <row r="18" spans="1:7" ht="13.5" customHeight="1" x14ac:dyDescent="0.15">
      <c r="A18" s="168"/>
      <c r="B18" s="160" t="s">
        <v>40</v>
      </c>
      <c r="C18" s="157" t="s">
        <v>870</v>
      </c>
      <c r="D18" s="161">
        <v>2400</v>
      </c>
      <c r="E18" s="158" t="s">
        <v>111</v>
      </c>
      <c r="F18" s="207" t="s">
        <v>546</v>
      </c>
      <c r="G18" s="211"/>
    </row>
    <row r="19" spans="1:7" ht="13.5" customHeight="1" x14ac:dyDescent="0.15">
      <c r="A19" s="168"/>
      <c r="B19" s="160" t="s">
        <v>39</v>
      </c>
      <c r="C19" s="157" t="s">
        <v>1150</v>
      </c>
      <c r="D19" s="161">
        <v>2451</v>
      </c>
      <c r="E19" s="158" t="s">
        <v>111</v>
      </c>
      <c r="F19" s="207" t="s">
        <v>546</v>
      </c>
      <c r="G19" s="211"/>
    </row>
    <row r="20" spans="1:7" ht="13.5" customHeight="1" x14ac:dyDescent="0.15">
      <c r="A20" s="168"/>
      <c r="B20" s="160" t="s">
        <v>30</v>
      </c>
      <c r="C20" s="157" t="s">
        <v>871</v>
      </c>
      <c r="D20" s="161">
        <v>2567.3000000000002</v>
      </c>
      <c r="E20" s="158" t="s">
        <v>111</v>
      </c>
      <c r="F20" s="207" t="s">
        <v>546</v>
      </c>
      <c r="G20" s="211"/>
    </row>
    <row r="21" spans="1:7" ht="13.5" customHeight="1" x14ac:dyDescent="0.15">
      <c r="A21" s="168"/>
      <c r="B21" s="160" t="s">
        <v>31</v>
      </c>
      <c r="C21" s="157" t="s">
        <v>872</v>
      </c>
      <c r="D21" s="161">
        <v>2831.3</v>
      </c>
      <c r="E21" s="158" t="s">
        <v>111</v>
      </c>
      <c r="F21" s="207" t="s">
        <v>546</v>
      </c>
      <c r="G21" s="211"/>
    </row>
    <row r="22" spans="1:7" ht="13.5" customHeight="1" x14ac:dyDescent="0.15">
      <c r="A22" s="168"/>
      <c r="B22" s="160" t="s">
        <v>45</v>
      </c>
      <c r="C22" s="157" t="s">
        <v>1136</v>
      </c>
      <c r="D22" s="161">
        <v>3002.7</v>
      </c>
      <c r="E22" s="158" t="s">
        <v>111</v>
      </c>
      <c r="F22" s="207" t="s">
        <v>546</v>
      </c>
      <c r="G22" s="211"/>
    </row>
    <row r="23" spans="1:7" ht="13.5" customHeight="1" x14ac:dyDescent="0.15">
      <c r="A23" s="168"/>
      <c r="B23" s="160" t="s">
        <v>28</v>
      </c>
      <c r="C23" s="157" t="s">
        <v>873</v>
      </c>
      <c r="D23" s="161">
        <v>3036.5</v>
      </c>
      <c r="E23" s="158" t="s">
        <v>111</v>
      </c>
      <c r="F23" s="207" t="s">
        <v>546</v>
      </c>
      <c r="G23" s="211"/>
    </row>
    <row r="24" spans="1:7" ht="13.5" customHeight="1" x14ac:dyDescent="0.15">
      <c r="A24" s="168"/>
      <c r="B24" s="160" t="s">
        <v>29</v>
      </c>
      <c r="C24" s="157" t="s">
        <v>1127</v>
      </c>
      <c r="D24" s="161">
        <v>3102.6</v>
      </c>
      <c r="E24" s="158" t="s">
        <v>111</v>
      </c>
      <c r="F24" s="207" t="s">
        <v>546</v>
      </c>
      <c r="G24" s="211"/>
    </row>
    <row r="25" spans="1:7" ht="13.5" customHeight="1" x14ac:dyDescent="0.15">
      <c r="A25" s="168"/>
      <c r="B25" s="160" t="s">
        <v>37</v>
      </c>
      <c r="C25" s="157" t="s">
        <v>874</v>
      </c>
      <c r="D25" s="161">
        <v>3109.1</v>
      </c>
      <c r="E25" s="158" t="s">
        <v>111</v>
      </c>
      <c r="F25" s="207" t="s">
        <v>546</v>
      </c>
      <c r="G25" s="211"/>
    </row>
    <row r="26" spans="1:7" ht="13.5" customHeight="1" x14ac:dyDescent="0.15">
      <c r="A26" s="168"/>
      <c r="B26" s="160" t="s">
        <v>837</v>
      </c>
      <c r="C26" s="157" t="s">
        <v>1148</v>
      </c>
      <c r="D26" s="161">
        <v>21935.200000000001</v>
      </c>
      <c r="E26" s="158" t="s">
        <v>110</v>
      </c>
      <c r="F26" s="208" t="s">
        <v>537</v>
      </c>
      <c r="G26" s="212"/>
    </row>
    <row r="27" spans="1:7" ht="13.5" customHeight="1" x14ac:dyDescent="0.15">
      <c r="A27" s="168"/>
      <c r="B27" s="160" t="s">
        <v>1152</v>
      </c>
      <c r="C27" s="157" t="s">
        <v>843</v>
      </c>
      <c r="D27" s="161">
        <v>12475.2</v>
      </c>
      <c r="E27" s="158" t="s">
        <v>110</v>
      </c>
      <c r="F27" s="156" t="s">
        <v>537</v>
      </c>
      <c r="G27" s="180"/>
    </row>
    <row r="28" spans="1:7" ht="13.5" customHeight="1" x14ac:dyDescent="0.15">
      <c r="A28" s="168"/>
      <c r="B28" s="160" t="s">
        <v>836</v>
      </c>
      <c r="C28" s="157" t="s">
        <v>844</v>
      </c>
      <c r="D28" s="161">
        <v>14801.3</v>
      </c>
      <c r="E28" s="158" t="s">
        <v>110</v>
      </c>
      <c r="F28" s="156" t="s">
        <v>537</v>
      </c>
      <c r="G28" s="180"/>
    </row>
    <row r="29" spans="1:7" ht="13.5" customHeight="1" x14ac:dyDescent="0.15">
      <c r="A29" s="168"/>
      <c r="B29" s="160" t="s">
        <v>14</v>
      </c>
      <c r="C29" s="157" t="s">
        <v>845</v>
      </c>
      <c r="D29" s="161">
        <v>5703.6</v>
      </c>
      <c r="E29" s="158" t="s">
        <v>110</v>
      </c>
      <c r="F29" s="156" t="s">
        <v>537</v>
      </c>
      <c r="G29" s="180"/>
    </row>
    <row r="30" spans="1:7" ht="13.5" customHeight="1" x14ac:dyDescent="0.15">
      <c r="A30" s="168"/>
      <c r="B30" s="160" t="s">
        <v>63</v>
      </c>
      <c r="C30" s="157" t="s">
        <v>846</v>
      </c>
      <c r="D30" s="161">
        <v>640.5</v>
      </c>
      <c r="E30" s="158" t="s">
        <v>538</v>
      </c>
      <c r="F30" s="207" t="s">
        <v>537</v>
      </c>
      <c r="G30" s="180"/>
    </row>
    <row r="31" spans="1:7" ht="13.5" customHeight="1" x14ac:dyDescent="0.15">
      <c r="A31" s="168"/>
      <c r="B31" s="160" t="s">
        <v>48</v>
      </c>
      <c r="C31" s="157" t="s">
        <v>847</v>
      </c>
      <c r="D31" s="161">
        <v>2040.3</v>
      </c>
      <c r="E31" s="158" t="s">
        <v>111</v>
      </c>
      <c r="F31" s="207" t="s">
        <v>537</v>
      </c>
      <c r="G31" s="180"/>
    </row>
    <row r="32" spans="1:7" ht="13.5" customHeight="1" x14ac:dyDescent="0.15">
      <c r="A32" s="168"/>
      <c r="B32" s="160" t="s">
        <v>50</v>
      </c>
      <c r="C32" s="157" t="s">
        <v>848</v>
      </c>
      <c r="D32" s="161">
        <v>2070.3000000000002</v>
      </c>
      <c r="E32" s="158" t="s">
        <v>111</v>
      </c>
      <c r="F32" s="207" t="s">
        <v>537</v>
      </c>
      <c r="G32" s="180"/>
    </row>
    <row r="33" spans="1:7" ht="13.5" customHeight="1" x14ac:dyDescent="0.15">
      <c r="A33" s="168"/>
      <c r="B33" s="160" t="s">
        <v>539</v>
      </c>
      <c r="C33" s="157" t="s">
        <v>1131</v>
      </c>
      <c r="D33" s="161">
        <v>2236.6999999999998</v>
      </c>
      <c r="E33" s="158" t="s">
        <v>111</v>
      </c>
      <c r="F33" s="207" t="s">
        <v>537</v>
      </c>
      <c r="G33" s="180"/>
    </row>
    <row r="34" spans="1:7" ht="13.5" customHeight="1" x14ac:dyDescent="0.15">
      <c r="A34" s="168"/>
      <c r="B34" s="160" t="s">
        <v>540</v>
      </c>
      <c r="C34" s="157" t="s">
        <v>849</v>
      </c>
      <c r="D34" s="161">
        <v>2394.9</v>
      </c>
      <c r="E34" s="158" t="s">
        <v>111</v>
      </c>
      <c r="F34" s="207" t="s">
        <v>537</v>
      </c>
      <c r="G34" s="180"/>
    </row>
    <row r="35" spans="1:7" ht="13.5" customHeight="1" x14ac:dyDescent="0.15">
      <c r="A35" s="168"/>
      <c r="B35" s="160" t="s">
        <v>46</v>
      </c>
      <c r="C35" s="157" t="s">
        <v>850</v>
      </c>
      <c r="D35" s="161">
        <v>2500.1999999999998</v>
      </c>
      <c r="E35" s="158" t="s">
        <v>111</v>
      </c>
      <c r="F35" s="207" t="s">
        <v>537</v>
      </c>
      <c r="G35" s="180"/>
    </row>
    <row r="36" spans="1:7" ht="13.5" customHeight="1" x14ac:dyDescent="0.15">
      <c r="A36" s="168"/>
      <c r="B36" s="160" t="s">
        <v>541</v>
      </c>
      <c r="C36" s="157" t="s">
        <v>958</v>
      </c>
      <c r="D36" s="161">
        <v>2727.8</v>
      </c>
      <c r="E36" s="158" t="s">
        <v>111</v>
      </c>
      <c r="F36" s="207" t="s">
        <v>537</v>
      </c>
      <c r="G36" s="180"/>
    </row>
    <row r="37" spans="1:7" ht="13.5" customHeight="1" x14ac:dyDescent="0.15">
      <c r="A37" s="168"/>
      <c r="B37" s="160" t="s">
        <v>542</v>
      </c>
      <c r="C37" s="157" t="s">
        <v>851</v>
      </c>
      <c r="D37" s="161">
        <v>2779.7</v>
      </c>
      <c r="E37" s="158" t="s">
        <v>111</v>
      </c>
      <c r="F37" s="207" t="s">
        <v>537</v>
      </c>
      <c r="G37" s="180"/>
    </row>
    <row r="38" spans="1:7" ht="13.5" customHeight="1" x14ac:dyDescent="0.15">
      <c r="A38" s="168"/>
      <c r="B38" s="160" t="s">
        <v>51</v>
      </c>
      <c r="C38" s="157" t="s">
        <v>852</v>
      </c>
      <c r="D38" s="161">
        <v>2977.8</v>
      </c>
      <c r="E38" s="158" t="s">
        <v>111</v>
      </c>
      <c r="F38" s="207" t="s">
        <v>537</v>
      </c>
      <c r="G38" s="180"/>
    </row>
    <row r="39" spans="1:7" ht="13.5" customHeight="1" x14ac:dyDescent="0.15">
      <c r="A39" s="168"/>
      <c r="B39" s="160" t="s">
        <v>543</v>
      </c>
      <c r="C39" s="157" t="s">
        <v>853</v>
      </c>
      <c r="D39" s="161">
        <v>4205</v>
      </c>
      <c r="E39" s="158" t="s">
        <v>111</v>
      </c>
      <c r="F39" s="207" t="s">
        <v>537</v>
      </c>
      <c r="G39" s="180"/>
    </row>
    <row r="40" spans="1:7" ht="13.5" customHeight="1" x14ac:dyDescent="0.15">
      <c r="A40" s="168"/>
      <c r="B40" s="160" t="s">
        <v>47</v>
      </c>
      <c r="C40" s="157" t="s">
        <v>854</v>
      </c>
      <c r="D40" s="161">
        <v>3973.8</v>
      </c>
      <c r="E40" s="158" t="s">
        <v>111</v>
      </c>
      <c r="F40" s="207" t="s">
        <v>537</v>
      </c>
      <c r="G40" s="180"/>
    </row>
    <row r="41" spans="1:7" ht="13.5" customHeight="1" x14ac:dyDescent="0.15">
      <c r="A41" s="168"/>
      <c r="B41" s="160" t="s">
        <v>49</v>
      </c>
      <c r="C41" s="157" t="s">
        <v>855</v>
      </c>
      <c r="D41" s="161">
        <v>6983.5</v>
      </c>
      <c r="E41" s="158" t="s">
        <v>111</v>
      </c>
      <c r="F41" s="207" t="s">
        <v>537</v>
      </c>
      <c r="G41" s="180"/>
    </row>
    <row r="42" spans="1:7" ht="13.5" customHeight="1" x14ac:dyDescent="0.15">
      <c r="A42" s="168"/>
      <c r="B42" s="160" t="s">
        <v>21</v>
      </c>
      <c r="C42" s="157" t="s">
        <v>1149</v>
      </c>
      <c r="D42" s="161">
        <v>6611.9</v>
      </c>
      <c r="E42" s="158" t="s">
        <v>111</v>
      </c>
      <c r="F42" s="207" t="s">
        <v>532</v>
      </c>
      <c r="G42" s="180"/>
    </row>
    <row r="43" spans="1:7" ht="13.5" customHeight="1" x14ac:dyDescent="0.15">
      <c r="A43" s="168"/>
      <c r="B43" s="160" t="s">
        <v>22</v>
      </c>
      <c r="C43" s="157" t="s">
        <v>838</v>
      </c>
      <c r="D43" s="161">
        <v>33836.800000000003</v>
      </c>
      <c r="E43" s="158" t="s">
        <v>110</v>
      </c>
      <c r="F43" s="207" t="s">
        <v>446</v>
      </c>
      <c r="G43" s="180"/>
    </row>
    <row r="44" spans="1:7" ht="13.5" customHeight="1" x14ac:dyDescent="0.15">
      <c r="A44" s="168"/>
      <c r="B44" s="160" t="s">
        <v>533</v>
      </c>
      <c r="C44" s="157" t="s">
        <v>1126</v>
      </c>
      <c r="D44" s="161">
        <v>5572</v>
      </c>
      <c r="E44" s="158" t="s">
        <v>111</v>
      </c>
      <c r="F44" s="156" t="s">
        <v>534</v>
      </c>
      <c r="G44" s="212"/>
    </row>
    <row r="45" spans="1:7" ht="13.5" customHeight="1" x14ac:dyDescent="0.15">
      <c r="A45" s="168"/>
      <c r="B45" s="160" t="s">
        <v>62</v>
      </c>
      <c r="C45" s="157" t="s">
        <v>1151</v>
      </c>
      <c r="D45" s="161">
        <v>9106</v>
      </c>
      <c r="E45" s="158" t="s">
        <v>535</v>
      </c>
      <c r="F45" s="207" t="s">
        <v>2</v>
      </c>
      <c r="G45" s="180"/>
    </row>
    <row r="46" spans="1:7" ht="13.5" customHeight="1" x14ac:dyDescent="0.15">
      <c r="A46" s="168"/>
      <c r="B46" s="160" t="s">
        <v>11</v>
      </c>
      <c r="C46" s="157" t="s">
        <v>839</v>
      </c>
      <c r="D46" s="161">
        <v>46821.2</v>
      </c>
      <c r="E46" s="158" t="s">
        <v>110</v>
      </c>
      <c r="F46" s="156" t="s">
        <v>3</v>
      </c>
      <c r="G46" s="180"/>
    </row>
    <row r="47" spans="1:7" ht="13.5" customHeight="1" x14ac:dyDescent="0.15">
      <c r="A47" s="168"/>
      <c r="B47" s="160" t="s">
        <v>15</v>
      </c>
      <c r="C47" s="157" t="s">
        <v>840</v>
      </c>
      <c r="D47" s="161">
        <v>8939</v>
      </c>
      <c r="E47" s="158" t="s">
        <v>110</v>
      </c>
      <c r="F47" s="156" t="s">
        <v>2</v>
      </c>
      <c r="G47" s="180"/>
    </row>
    <row r="48" spans="1:7" ht="13.5" customHeight="1" x14ac:dyDescent="0.15">
      <c r="A48" s="168"/>
      <c r="B48" s="160" t="s">
        <v>24</v>
      </c>
      <c r="C48" s="157" t="s">
        <v>1125</v>
      </c>
      <c r="D48" s="161">
        <v>7988.4</v>
      </c>
      <c r="E48" s="158" t="s">
        <v>111</v>
      </c>
      <c r="F48" s="207" t="s">
        <v>3</v>
      </c>
      <c r="G48" s="180"/>
    </row>
    <row r="49" spans="1:13" ht="13.5" customHeight="1" x14ac:dyDescent="0.15">
      <c r="A49" s="168"/>
      <c r="B49" s="160" t="s">
        <v>830</v>
      </c>
      <c r="C49" s="157" t="s">
        <v>841</v>
      </c>
      <c r="D49" s="161">
        <v>1500.4</v>
      </c>
      <c r="E49" s="158" t="s">
        <v>111</v>
      </c>
      <c r="F49" s="207" t="s">
        <v>4</v>
      </c>
      <c r="G49" s="180"/>
    </row>
    <row r="50" spans="1:13" ht="13.5" customHeight="1" x14ac:dyDescent="0.15">
      <c r="A50" s="156"/>
      <c r="B50" s="160" t="s">
        <v>26</v>
      </c>
      <c r="C50" s="157" t="s">
        <v>842</v>
      </c>
      <c r="D50" s="161">
        <v>1920</v>
      </c>
      <c r="E50" s="158" t="s">
        <v>111</v>
      </c>
      <c r="F50" s="207" t="s">
        <v>4</v>
      </c>
      <c r="G50" s="180"/>
    </row>
    <row r="51" spans="1:13" ht="13.5" customHeight="1" x14ac:dyDescent="0.15">
      <c r="A51" s="156"/>
      <c r="B51" s="160" t="s">
        <v>25</v>
      </c>
      <c r="C51" s="157" t="s">
        <v>1141</v>
      </c>
      <c r="D51" s="161">
        <v>4278</v>
      </c>
      <c r="E51" s="158" t="s">
        <v>111</v>
      </c>
      <c r="F51" s="207" t="s">
        <v>4</v>
      </c>
      <c r="G51" s="180"/>
    </row>
    <row r="52" spans="1:13" ht="13.5" customHeight="1" x14ac:dyDescent="0.15">
      <c r="A52" s="156"/>
      <c r="B52" s="160" t="s">
        <v>15</v>
      </c>
      <c r="C52" s="157" t="s">
        <v>1128</v>
      </c>
      <c r="D52" s="161">
        <v>7280</v>
      </c>
      <c r="E52" s="158" t="s">
        <v>111</v>
      </c>
      <c r="F52" s="207" t="s">
        <v>4</v>
      </c>
      <c r="G52" s="180"/>
    </row>
    <row r="53" spans="1:13" ht="13.5" customHeight="1" x14ac:dyDescent="0.15">
      <c r="A53" s="156"/>
      <c r="B53" s="160" t="s">
        <v>833</v>
      </c>
      <c r="C53" s="157" t="s">
        <v>835</v>
      </c>
      <c r="D53" s="161">
        <v>1268</v>
      </c>
      <c r="E53" s="158" t="s">
        <v>74</v>
      </c>
      <c r="F53" s="207" t="s">
        <v>70</v>
      </c>
      <c r="G53" s="180"/>
    </row>
    <row r="54" spans="1:13" ht="13.5" customHeight="1" x14ac:dyDescent="0.15">
      <c r="A54" s="156"/>
      <c r="B54" s="170" t="s">
        <v>834</v>
      </c>
      <c r="C54" s="157" t="s">
        <v>1139</v>
      </c>
      <c r="D54" s="161">
        <v>856</v>
      </c>
      <c r="E54" s="158" t="s">
        <v>74</v>
      </c>
      <c r="F54" s="207" t="s">
        <v>70</v>
      </c>
      <c r="G54" s="180"/>
    </row>
    <row r="55" spans="1:13" ht="13.5" customHeight="1" x14ac:dyDescent="0.15">
      <c r="A55" s="156"/>
      <c r="B55" s="160" t="s">
        <v>20</v>
      </c>
      <c r="C55" s="157" t="s">
        <v>856</v>
      </c>
      <c r="D55" s="161">
        <v>6611.9</v>
      </c>
      <c r="E55" s="158" t="s">
        <v>111</v>
      </c>
      <c r="F55" s="207" t="s">
        <v>544</v>
      </c>
      <c r="G55" s="212"/>
    </row>
    <row r="56" spans="1:13" ht="13.5" customHeight="1" x14ac:dyDescent="0.15">
      <c r="A56" s="156"/>
      <c r="B56" s="160" t="s">
        <v>23</v>
      </c>
      <c r="C56" s="157" t="s">
        <v>1134</v>
      </c>
      <c r="D56" s="161">
        <v>10880</v>
      </c>
      <c r="E56" s="158" t="s">
        <v>111</v>
      </c>
      <c r="F56" s="207" t="s">
        <v>544</v>
      </c>
      <c r="G56" s="180"/>
    </row>
    <row r="57" spans="1:13" ht="13.5" customHeight="1" x14ac:dyDescent="0.15">
      <c r="A57" s="171"/>
      <c r="B57" s="172" t="s">
        <v>61</v>
      </c>
      <c r="C57" s="173" t="s">
        <v>857</v>
      </c>
      <c r="D57" s="174">
        <v>33694</v>
      </c>
      <c r="E57" s="159" t="s">
        <v>535</v>
      </c>
      <c r="F57" s="207" t="s">
        <v>544</v>
      </c>
      <c r="G57" s="184" t="s">
        <v>1197</v>
      </c>
      <c r="H57" s="200"/>
      <c r="I57" s="182"/>
      <c r="M57" s="169"/>
    </row>
    <row r="58" spans="1:13" ht="13.5" customHeight="1" x14ac:dyDescent="0.15">
      <c r="A58" s="156"/>
      <c r="B58" s="160" t="s">
        <v>27</v>
      </c>
      <c r="C58" s="157" t="s">
        <v>1130</v>
      </c>
      <c r="D58" s="161">
        <v>2290.1999999999998</v>
      </c>
      <c r="E58" s="158" t="s">
        <v>111</v>
      </c>
      <c r="F58" s="207" t="s">
        <v>1</v>
      </c>
      <c r="G58" s="180"/>
    </row>
    <row r="59" spans="1:13" ht="13.5" customHeight="1" x14ac:dyDescent="0.15">
      <c r="A59" s="156"/>
      <c r="B59" s="160" t="s">
        <v>1156</v>
      </c>
      <c r="C59" s="157" t="s">
        <v>831</v>
      </c>
      <c r="D59" s="161">
        <v>10200</v>
      </c>
      <c r="E59" s="158" t="s">
        <v>439</v>
      </c>
      <c r="F59" s="207" t="s">
        <v>832</v>
      </c>
      <c r="G59" s="180"/>
    </row>
    <row r="60" spans="1:13" ht="13.5" customHeight="1" x14ac:dyDescent="0.15">
      <c r="A60" s="156"/>
      <c r="B60" s="160" t="s">
        <v>12</v>
      </c>
      <c r="C60" s="157" t="s">
        <v>858</v>
      </c>
      <c r="D60" s="161">
        <v>96547</v>
      </c>
      <c r="E60" s="158" t="s">
        <v>110</v>
      </c>
      <c r="F60" s="156" t="s">
        <v>545</v>
      </c>
      <c r="G60" s="180"/>
    </row>
    <row r="61" spans="1:13" ht="13.5" customHeight="1" x14ac:dyDescent="0.15">
      <c r="A61" s="168"/>
      <c r="B61" s="175" t="s">
        <v>458</v>
      </c>
      <c r="C61" s="176" t="s">
        <v>1133</v>
      </c>
      <c r="D61" s="177">
        <v>14210.8</v>
      </c>
      <c r="E61" s="178" t="s">
        <v>107</v>
      </c>
      <c r="F61" s="207" t="s">
        <v>72</v>
      </c>
      <c r="G61" s="180"/>
    </row>
    <row r="62" spans="1:13" ht="13.5" customHeight="1" x14ac:dyDescent="0.15">
      <c r="A62" s="168"/>
      <c r="B62" s="175" t="s">
        <v>1142</v>
      </c>
      <c r="C62" s="176" t="s">
        <v>1124</v>
      </c>
      <c r="D62" s="177">
        <v>76368.2</v>
      </c>
      <c r="E62" s="178" t="s">
        <v>107</v>
      </c>
      <c r="F62" s="207" t="s">
        <v>72</v>
      </c>
      <c r="G62" s="180"/>
    </row>
    <row r="63" spans="1:13" ht="13.5" customHeight="1" x14ac:dyDescent="0.15">
      <c r="A63" s="168"/>
      <c r="B63" s="175" t="s">
        <v>728</v>
      </c>
      <c r="C63" s="176" t="s">
        <v>531</v>
      </c>
      <c r="D63" s="177">
        <v>10499.2</v>
      </c>
      <c r="E63" s="178" t="s">
        <v>107</v>
      </c>
      <c r="F63" s="207" t="s">
        <v>72</v>
      </c>
      <c r="G63" s="180"/>
    </row>
    <row r="64" spans="1:13" ht="13.5" customHeight="1" x14ac:dyDescent="0.15">
      <c r="A64" s="168"/>
      <c r="B64" s="175" t="s">
        <v>729</v>
      </c>
      <c r="C64" s="176" t="s">
        <v>1138</v>
      </c>
      <c r="D64" s="177">
        <v>469.5</v>
      </c>
      <c r="E64" s="178" t="s">
        <v>74</v>
      </c>
      <c r="F64" s="207" t="s">
        <v>72</v>
      </c>
      <c r="G64" s="180"/>
    </row>
    <row r="65" spans="1:7" ht="13.5" customHeight="1" x14ac:dyDescent="0.15">
      <c r="A65" s="168"/>
      <c r="B65" s="172" t="s">
        <v>60</v>
      </c>
      <c r="C65" s="173" t="s">
        <v>730</v>
      </c>
      <c r="D65" s="186">
        <v>1800</v>
      </c>
      <c r="E65" s="159" t="s">
        <v>111</v>
      </c>
      <c r="F65" s="207" t="s">
        <v>1191</v>
      </c>
      <c r="G65" s="180"/>
    </row>
    <row r="66" spans="1:7" ht="13.5" customHeight="1" x14ac:dyDescent="0.15">
      <c r="A66" s="168"/>
      <c r="B66" s="172" t="s">
        <v>732</v>
      </c>
      <c r="C66" s="173" t="s">
        <v>731</v>
      </c>
      <c r="D66" s="186">
        <v>28760.799999999999</v>
      </c>
      <c r="E66" s="159" t="s">
        <v>110</v>
      </c>
      <c r="F66" s="207" t="s">
        <v>1191</v>
      </c>
      <c r="G66" s="180"/>
    </row>
    <row r="67" spans="1:7" ht="13.5" customHeight="1" x14ac:dyDescent="0.15">
      <c r="A67" s="168"/>
      <c r="B67" s="172" t="s">
        <v>733</v>
      </c>
      <c r="C67" s="173" t="s">
        <v>744</v>
      </c>
      <c r="D67" s="187">
        <v>1956.3</v>
      </c>
      <c r="E67" s="159" t="s">
        <v>111</v>
      </c>
      <c r="F67" s="207" t="s">
        <v>1191</v>
      </c>
      <c r="G67" s="180"/>
    </row>
    <row r="68" spans="1:7" ht="13.5" customHeight="1" x14ac:dyDescent="0.15">
      <c r="A68" s="168"/>
      <c r="B68" s="172" t="s">
        <v>734</v>
      </c>
      <c r="C68" s="173" t="s">
        <v>745</v>
      </c>
      <c r="D68" s="187">
        <v>2163.5</v>
      </c>
      <c r="E68" s="159" t="s">
        <v>111</v>
      </c>
      <c r="F68" s="207" t="s">
        <v>1191</v>
      </c>
      <c r="G68" s="180"/>
    </row>
    <row r="69" spans="1:7" ht="13.5" customHeight="1" x14ac:dyDescent="0.15">
      <c r="A69" s="168"/>
      <c r="B69" s="172" t="s">
        <v>735</v>
      </c>
      <c r="C69" s="173" t="s">
        <v>746</v>
      </c>
      <c r="D69" s="187">
        <v>2456.1999999999998</v>
      </c>
      <c r="E69" s="159" t="s">
        <v>111</v>
      </c>
      <c r="F69" s="207" t="s">
        <v>1191</v>
      </c>
      <c r="G69" s="180"/>
    </row>
    <row r="70" spans="1:7" ht="13.5" customHeight="1" x14ac:dyDescent="0.15">
      <c r="A70" s="168"/>
      <c r="B70" s="172" t="s">
        <v>736</v>
      </c>
      <c r="C70" s="173" t="s">
        <v>747</v>
      </c>
      <c r="D70" s="188">
        <v>5865.3</v>
      </c>
      <c r="E70" s="159" t="s">
        <v>111</v>
      </c>
      <c r="F70" s="207" t="s">
        <v>1191</v>
      </c>
      <c r="G70" s="180"/>
    </row>
    <row r="71" spans="1:7" ht="13.5" customHeight="1" x14ac:dyDescent="0.15">
      <c r="A71" s="168"/>
      <c r="B71" s="172" t="s">
        <v>737</v>
      </c>
      <c r="C71" s="173" t="s">
        <v>748</v>
      </c>
      <c r="D71" s="188">
        <v>1669.2</v>
      </c>
      <c r="E71" s="159" t="s">
        <v>111</v>
      </c>
      <c r="F71" s="207" t="s">
        <v>1191</v>
      </c>
      <c r="G71" s="180"/>
    </row>
    <row r="72" spans="1:7" ht="13.5" customHeight="1" x14ac:dyDescent="0.15">
      <c r="A72" s="168"/>
      <c r="B72" s="172" t="s">
        <v>738</v>
      </c>
      <c r="C72" s="173" t="s">
        <v>749</v>
      </c>
      <c r="D72" s="188">
        <v>2565.9</v>
      </c>
      <c r="E72" s="159" t="s">
        <v>111</v>
      </c>
      <c r="F72" s="207" t="s">
        <v>1191</v>
      </c>
      <c r="G72" s="180"/>
    </row>
    <row r="73" spans="1:7" ht="13.5" customHeight="1" x14ac:dyDescent="0.15">
      <c r="A73" s="168"/>
      <c r="B73" s="172" t="s">
        <v>739</v>
      </c>
      <c r="C73" s="173" t="s">
        <v>549</v>
      </c>
      <c r="D73" s="186">
        <v>18321.3</v>
      </c>
      <c r="E73" s="159" t="s">
        <v>110</v>
      </c>
      <c r="F73" s="207" t="s">
        <v>1192</v>
      </c>
      <c r="G73" s="180"/>
    </row>
    <row r="74" spans="1:7" ht="13.5" customHeight="1" x14ac:dyDescent="0.15">
      <c r="A74" s="168"/>
      <c r="B74" s="172" t="s">
        <v>740</v>
      </c>
      <c r="C74" s="173" t="s">
        <v>959</v>
      </c>
      <c r="D74" s="186">
        <v>10226.9</v>
      </c>
      <c r="E74" s="159" t="s">
        <v>110</v>
      </c>
      <c r="F74" s="207" t="s">
        <v>1192</v>
      </c>
      <c r="G74" s="180"/>
    </row>
    <row r="75" spans="1:7" ht="13.5" customHeight="1" x14ac:dyDescent="0.15">
      <c r="A75" s="168"/>
      <c r="B75" s="172" t="s">
        <v>741</v>
      </c>
      <c r="C75" s="173" t="s">
        <v>550</v>
      </c>
      <c r="D75" s="186">
        <v>11114.7</v>
      </c>
      <c r="E75" s="159" t="s">
        <v>110</v>
      </c>
      <c r="F75" s="207" t="s">
        <v>1192</v>
      </c>
      <c r="G75" s="180"/>
    </row>
    <row r="76" spans="1:7" ht="13.5" customHeight="1" x14ac:dyDescent="0.15">
      <c r="A76" s="168"/>
      <c r="B76" s="172" t="s">
        <v>742</v>
      </c>
      <c r="C76" s="173" t="s">
        <v>54</v>
      </c>
      <c r="D76" s="186">
        <v>2949.5</v>
      </c>
      <c r="E76" s="159" t="s">
        <v>111</v>
      </c>
      <c r="F76" s="207" t="s">
        <v>1192</v>
      </c>
      <c r="G76" s="180"/>
    </row>
    <row r="77" spans="1:7" ht="13.5" customHeight="1" x14ac:dyDescent="0.15">
      <c r="A77" s="168"/>
      <c r="B77" s="172" t="s">
        <v>743</v>
      </c>
      <c r="C77" s="173" t="s">
        <v>55</v>
      </c>
      <c r="D77" s="186">
        <v>2320.1</v>
      </c>
      <c r="E77" s="159" t="s">
        <v>111</v>
      </c>
      <c r="F77" s="207" t="s">
        <v>1192</v>
      </c>
      <c r="G77" s="180"/>
    </row>
    <row r="78" spans="1:7" ht="13.5" customHeight="1" x14ac:dyDescent="0.15">
      <c r="A78" s="168"/>
      <c r="B78" s="172" t="s">
        <v>750</v>
      </c>
      <c r="C78" s="173" t="s">
        <v>755</v>
      </c>
      <c r="D78" s="186">
        <v>7446</v>
      </c>
      <c r="E78" s="159" t="s">
        <v>111</v>
      </c>
      <c r="F78" s="207" t="s">
        <v>1193</v>
      </c>
      <c r="G78" s="180"/>
    </row>
    <row r="79" spans="1:7" ht="13.5" customHeight="1" x14ac:dyDescent="0.15">
      <c r="A79" s="168"/>
      <c r="B79" s="172" t="s">
        <v>751</v>
      </c>
      <c r="C79" s="173" t="s">
        <v>1161</v>
      </c>
      <c r="D79" s="186">
        <v>2135</v>
      </c>
      <c r="E79" s="159" t="s">
        <v>111</v>
      </c>
      <c r="F79" s="207" t="s">
        <v>1193</v>
      </c>
      <c r="G79" s="180"/>
    </row>
    <row r="80" spans="1:7" ht="13.5" customHeight="1" x14ac:dyDescent="0.15">
      <c r="A80" s="168"/>
      <c r="B80" s="172" t="s">
        <v>752</v>
      </c>
      <c r="C80" s="173" t="s">
        <v>1162</v>
      </c>
      <c r="D80" s="186">
        <v>1576</v>
      </c>
      <c r="E80" s="159" t="s">
        <v>111</v>
      </c>
      <c r="F80" s="207" t="s">
        <v>1193</v>
      </c>
      <c r="G80" s="180"/>
    </row>
    <row r="81" spans="1:7" ht="13.5" customHeight="1" x14ac:dyDescent="0.15">
      <c r="A81" s="168"/>
      <c r="B81" s="172" t="s">
        <v>753</v>
      </c>
      <c r="C81" s="173" t="s">
        <v>1163</v>
      </c>
      <c r="D81" s="186">
        <v>3861</v>
      </c>
      <c r="E81" s="159" t="s">
        <v>111</v>
      </c>
      <c r="F81" s="207" t="s">
        <v>1193</v>
      </c>
      <c r="G81" s="180"/>
    </row>
    <row r="82" spans="1:7" ht="13.5" customHeight="1" x14ac:dyDescent="0.15">
      <c r="A82" s="168"/>
      <c r="B82" s="172" t="s">
        <v>754</v>
      </c>
      <c r="C82" s="173" t="s">
        <v>1164</v>
      </c>
      <c r="D82" s="186">
        <v>1502</v>
      </c>
      <c r="E82" s="159" t="s">
        <v>111</v>
      </c>
      <c r="F82" s="207" t="s">
        <v>1193</v>
      </c>
      <c r="G82" s="180"/>
    </row>
    <row r="83" spans="1:7" ht="13.5" customHeight="1" x14ac:dyDescent="0.15">
      <c r="A83" s="168"/>
      <c r="B83" s="172" t="s">
        <v>1165</v>
      </c>
      <c r="C83" s="173" t="s">
        <v>1167</v>
      </c>
      <c r="D83" s="186">
        <v>187.1</v>
      </c>
      <c r="E83" s="159" t="s">
        <v>74</v>
      </c>
      <c r="F83" s="207" t="s">
        <v>1193</v>
      </c>
      <c r="G83" s="180"/>
    </row>
    <row r="84" spans="1:7" ht="13.5" customHeight="1" x14ac:dyDescent="0.15">
      <c r="A84" s="168"/>
      <c r="B84" s="172" t="s">
        <v>1166</v>
      </c>
      <c r="C84" s="173" t="s">
        <v>1168</v>
      </c>
      <c r="D84" s="186">
        <v>244</v>
      </c>
      <c r="E84" s="159" t="s">
        <v>74</v>
      </c>
      <c r="F84" s="207" t="s">
        <v>1193</v>
      </c>
      <c r="G84" s="180"/>
    </row>
    <row r="85" spans="1:7" ht="13.5" customHeight="1" x14ac:dyDescent="0.15">
      <c r="A85" s="168"/>
      <c r="B85" s="172" t="s">
        <v>56</v>
      </c>
      <c r="C85" s="173" t="s">
        <v>798</v>
      </c>
      <c r="D85" s="189">
        <v>2560.6999999999998</v>
      </c>
      <c r="E85" s="159" t="s">
        <v>111</v>
      </c>
      <c r="F85" s="207" t="s">
        <v>1194</v>
      </c>
      <c r="G85" s="180"/>
    </row>
    <row r="86" spans="1:7" ht="13.5" customHeight="1" x14ac:dyDescent="0.15">
      <c r="A86" s="168"/>
      <c r="B86" s="172" t="s">
        <v>57</v>
      </c>
      <c r="C86" s="173" t="s">
        <v>799</v>
      </c>
      <c r="D86" s="189">
        <v>1532.9</v>
      </c>
      <c r="E86" s="159" t="s">
        <v>111</v>
      </c>
      <c r="F86" s="207" t="s">
        <v>1194</v>
      </c>
      <c r="G86" s="180"/>
    </row>
    <row r="87" spans="1:7" ht="13.5" customHeight="1" x14ac:dyDescent="0.15">
      <c r="A87" s="168"/>
      <c r="B87" s="172" t="s">
        <v>58</v>
      </c>
      <c r="C87" s="173" t="s">
        <v>800</v>
      </c>
      <c r="D87" s="190">
        <v>1513.3</v>
      </c>
      <c r="E87" s="159" t="s">
        <v>111</v>
      </c>
      <c r="F87" s="207" t="s">
        <v>1194</v>
      </c>
      <c r="G87" s="180"/>
    </row>
    <row r="88" spans="1:7" ht="13.5" customHeight="1" x14ac:dyDescent="0.15">
      <c r="A88" s="168"/>
      <c r="B88" s="172" t="s">
        <v>59</v>
      </c>
      <c r="C88" s="173" t="s">
        <v>801</v>
      </c>
      <c r="D88" s="189">
        <v>2758.1</v>
      </c>
      <c r="E88" s="159" t="s">
        <v>111</v>
      </c>
      <c r="F88" s="207" t="s">
        <v>1194</v>
      </c>
      <c r="G88" s="180"/>
    </row>
    <row r="89" spans="1:7" ht="13.5" customHeight="1" x14ac:dyDescent="0.15">
      <c r="A89" s="168"/>
      <c r="B89" s="191" t="s">
        <v>554</v>
      </c>
      <c r="C89" s="173" t="s">
        <v>1184</v>
      </c>
      <c r="D89" s="186">
        <v>367.9</v>
      </c>
      <c r="E89" s="159" t="s">
        <v>538</v>
      </c>
      <c r="F89" s="207" t="s">
        <v>1194</v>
      </c>
      <c r="G89" s="180"/>
    </row>
    <row r="90" spans="1:7" ht="13.5" customHeight="1" x14ac:dyDescent="0.15">
      <c r="A90" s="168"/>
      <c r="B90" s="191" t="s">
        <v>555</v>
      </c>
      <c r="C90" s="173" t="s">
        <v>1185</v>
      </c>
      <c r="D90" s="186">
        <v>545.70000000000005</v>
      </c>
      <c r="E90" s="159" t="s">
        <v>538</v>
      </c>
      <c r="F90" s="207" t="s">
        <v>1194</v>
      </c>
      <c r="G90" s="180"/>
    </row>
    <row r="91" spans="1:7" ht="13.5" customHeight="1" x14ac:dyDescent="0.15">
      <c r="A91" s="168"/>
      <c r="B91" s="172" t="s">
        <v>548</v>
      </c>
      <c r="C91" s="173" t="s">
        <v>760</v>
      </c>
      <c r="D91" s="186">
        <v>3753.7</v>
      </c>
      <c r="E91" s="159" t="s">
        <v>111</v>
      </c>
      <c r="F91" s="207" t="s">
        <v>1193</v>
      </c>
      <c r="G91" s="180"/>
    </row>
    <row r="92" spans="1:7" ht="13.5" customHeight="1" x14ac:dyDescent="0.15">
      <c r="A92" s="168"/>
      <c r="B92" s="172" t="s">
        <v>757</v>
      </c>
      <c r="C92" s="173" t="s">
        <v>761</v>
      </c>
      <c r="D92" s="186">
        <v>4606.2</v>
      </c>
      <c r="E92" s="159" t="s">
        <v>111</v>
      </c>
      <c r="F92" s="207" t="s">
        <v>1193</v>
      </c>
      <c r="G92" s="180"/>
    </row>
    <row r="93" spans="1:7" ht="13.5" customHeight="1" x14ac:dyDescent="0.15">
      <c r="A93" s="168"/>
      <c r="B93" s="172" t="s">
        <v>758</v>
      </c>
      <c r="C93" s="173" t="s">
        <v>762</v>
      </c>
      <c r="D93" s="186">
        <v>4048</v>
      </c>
      <c r="E93" s="159" t="s">
        <v>111</v>
      </c>
      <c r="F93" s="207" t="s">
        <v>1193</v>
      </c>
      <c r="G93" s="180"/>
    </row>
    <row r="94" spans="1:7" ht="13.5" customHeight="1" x14ac:dyDescent="0.15">
      <c r="A94" s="168"/>
      <c r="B94" s="172" t="s">
        <v>759</v>
      </c>
      <c r="C94" s="173" t="s">
        <v>763</v>
      </c>
      <c r="D94" s="186">
        <v>2662.5</v>
      </c>
      <c r="E94" s="159" t="s">
        <v>111</v>
      </c>
      <c r="F94" s="207" t="s">
        <v>1193</v>
      </c>
      <c r="G94" s="180"/>
    </row>
    <row r="95" spans="1:7" ht="13.5" customHeight="1" x14ac:dyDescent="0.15">
      <c r="A95" s="168"/>
      <c r="B95" s="172" t="s">
        <v>768</v>
      </c>
      <c r="C95" s="173" t="s">
        <v>770</v>
      </c>
      <c r="D95" s="189">
        <v>15744.7</v>
      </c>
      <c r="E95" s="159" t="s">
        <v>110</v>
      </c>
      <c r="F95" s="209" t="s">
        <v>1195</v>
      </c>
      <c r="G95" s="180"/>
    </row>
    <row r="96" spans="1:7" ht="13.5" customHeight="1" x14ac:dyDescent="0.15">
      <c r="A96" s="168"/>
      <c r="B96" s="172" t="s">
        <v>769</v>
      </c>
      <c r="C96" s="173" t="s">
        <v>771</v>
      </c>
      <c r="D96" s="189">
        <v>12818.8</v>
      </c>
      <c r="E96" s="159" t="s">
        <v>110</v>
      </c>
      <c r="F96" s="209" t="s">
        <v>1193</v>
      </c>
      <c r="G96" s="180"/>
    </row>
    <row r="97" spans="1:7" ht="13.5" customHeight="1" x14ac:dyDescent="0.15">
      <c r="A97" s="168"/>
      <c r="B97" s="172" t="s">
        <v>765</v>
      </c>
      <c r="C97" s="173" t="s">
        <v>772</v>
      </c>
      <c r="D97" s="192">
        <v>2297.1999999999998</v>
      </c>
      <c r="E97" s="159" t="s">
        <v>111</v>
      </c>
      <c r="F97" s="207" t="s">
        <v>1191</v>
      </c>
      <c r="G97" s="180"/>
    </row>
    <row r="98" spans="1:7" ht="13.5" customHeight="1" x14ac:dyDescent="0.15">
      <c r="A98" s="168"/>
      <c r="B98" s="172" t="s">
        <v>766</v>
      </c>
      <c r="C98" s="173" t="s">
        <v>773</v>
      </c>
      <c r="D98" s="192">
        <v>3691.9</v>
      </c>
      <c r="E98" s="159" t="s">
        <v>111</v>
      </c>
      <c r="F98" s="207" t="s">
        <v>1191</v>
      </c>
      <c r="G98" s="180"/>
    </row>
    <row r="99" spans="1:7" ht="13.5" customHeight="1" x14ac:dyDescent="0.15">
      <c r="A99" s="168"/>
      <c r="B99" s="172" t="s">
        <v>767</v>
      </c>
      <c r="C99" s="173" t="s">
        <v>774</v>
      </c>
      <c r="D99" s="192">
        <v>1803.3</v>
      </c>
      <c r="E99" s="159" t="s">
        <v>111</v>
      </c>
      <c r="F99" s="207" t="s">
        <v>1191</v>
      </c>
      <c r="G99" s="180"/>
    </row>
    <row r="100" spans="1:7" ht="13.5" customHeight="1" x14ac:dyDescent="0.15">
      <c r="A100" s="168"/>
      <c r="B100" s="172" t="s">
        <v>783</v>
      </c>
      <c r="C100" s="173" t="s">
        <v>784</v>
      </c>
      <c r="D100" s="192">
        <v>10870.3</v>
      </c>
      <c r="E100" s="159" t="s">
        <v>107</v>
      </c>
      <c r="F100" s="207" t="s">
        <v>1195</v>
      </c>
      <c r="G100" s="180"/>
    </row>
    <row r="101" spans="1:7" ht="13.5" customHeight="1" x14ac:dyDescent="0.15">
      <c r="A101" s="168"/>
      <c r="B101" s="172" t="s">
        <v>776</v>
      </c>
      <c r="C101" s="173" t="s">
        <v>779</v>
      </c>
      <c r="D101" s="192">
        <v>2063</v>
      </c>
      <c r="E101" s="159" t="s">
        <v>111</v>
      </c>
      <c r="F101" s="207" t="s">
        <v>1195</v>
      </c>
      <c r="G101" s="180"/>
    </row>
    <row r="102" spans="1:7" ht="13.5" customHeight="1" x14ac:dyDescent="0.15">
      <c r="A102" s="168"/>
      <c r="B102" s="172" t="s">
        <v>777</v>
      </c>
      <c r="C102" s="173" t="s">
        <v>780</v>
      </c>
      <c r="D102" s="186">
        <v>2075.8000000000002</v>
      </c>
      <c r="E102" s="159" t="s">
        <v>111</v>
      </c>
      <c r="F102" s="207" t="s">
        <v>1195</v>
      </c>
      <c r="G102" s="180"/>
    </row>
    <row r="103" spans="1:7" ht="13.5" customHeight="1" x14ac:dyDescent="0.15">
      <c r="A103" s="168"/>
      <c r="B103" s="172" t="s">
        <v>775</v>
      </c>
      <c r="C103" s="173" t="s">
        <v>781</v>
      </c>
      <c r="D103" s="192">
        <v>3324.6</v>
      </c>
      <c r="E103" s="159" t="s">
        <v>111</v>
      </c>
      <c r="F103" s="207" t="s">
        <v>1195</v>
      </c>
      <c r="G103" s="180"/>
    </row>
    <row r="104" spans="1:7" ht="13.5" customHeight="1" x14ac:dyDescent="0.15">
      <c r="A104" s="168"/>
      <c r="B104" s="193" t="s">
        <v>778</v>
      </c>
      <c r="C104" s="173" t="s">
        <v>782</v>
      </c>
      <c r="D104" s="192">
        <v>1739.8</v>
      </c>
      <c r="E104" s="159" t="s">
        <v>111</v>
      </c>
      <c r="F104" s="207" t="s">
        <v>1195</v>
      </c>
      <c r="G104" s="180"/>
    </row>
    <row r="105" spans="1:7" ht="13.5" customHeight="1" x14ac:dyDescent="0.15">
      <c r="A105" s="168"/>
      <c r="B105" s="191" t="s">
        <v>551</v>
      </c>
      <c r="C105" s="173" t="s">
        <v>786</v>
      </c>
      <c r="D105" s="186">
        <v>10970.2</v>
      </c>
      <c r="E105" s="159" t="s">
        <v>110</v>
      </c>
      <c r="F105" s="207" t="s">
        <v>1195</v>
      </c>
      <c r="G105" s="180"/>
    </row>
    <row r="106" spans="1:7" ht="13.5" customHeight="1" x14ac:dyDescent="0.15">
      <c r="A106" s="168"/>
      <c r="B106" s="191" t="s">
        <v>552</v>
      </c>
      <c r="C106" s="173" t="s">
        <v>787</v>
      </c>
      <c r="D106" s="186">
        <v>10869.3</v>
      </c>
      <c r="E106" s="159" t="s">
        <v>110</v>
      </c>
      <c r="F106" s="207" t="s">
        <v>1195</v>
      </c>
      <c r="G106" s="180"/>
    </row>
    <row r="107" spans="1:7" ht="13.5" customHeight="1" x14ac:dyDescent="0.15">
      <c r="A107" s="168"/>
      <c r="B107" s="191" t="s">
        <v>553</v>
      </c>
      <c r="C107" s="173" t="s">
        <v>785</v>
      </c>
      <c r="D107" s="186">
        <v>45012.7</v>
      </c>
      <c r="E107" s="159" t="s">
        <v>110</v>
      </c>
      <c r="F107" s="207" t="s">
        <v>1195</v>
      </c>
      <c r="G107" s="180"/>
    </row>
    <row r="108" spans="1:7" ht="13.5" customHeight="1" x14ac:dyDescent="0.15">
      <c r="A108" s="156"/>
      <c r="B108" s="172" t="s">
        <v>17</v>
      </c>
      <c r="C108" s="173" t="s">
        <v>875</v>
      </c>
      <c r="D108" s="186">
        <v>11686.4</v>
      </c>
      <c r="E108" s="159" t="s">
        <v>110</v>
      </c>
      <c r="F108" s="207" t="s">
        <v>1195</v>
      </c>
      <c r="G108" s="180"/>
    </row>
    <row r="109" spans="1:7" ht="13.5" customHeight="1" x14ac:dyDescent="0.15">
      <c r="A109" s="156"/>
      <c r="B109" s="172" t="s">
        <v>53</v>
      </c>
      <c r="C109" s="173" t="s">
        <v>876</v>
      </c>
      <c r="D109" s="186">
        <v>2948.1</v>
      </c>
      <c r="E109" s="159" t="s">
        <v>111</v>
      </c>
      <c r="F109" s="207" t="s">
        <v>1195</v>
      </c>
      <c r="G109" s="180"/>
    </row>
    <row r="110" spans="1:7" ht="13.5" customHeight="1" x14ac:dyDescent="0.15">
      <c r="A110" s="156"/>
      <c r="B110" s="172" t="s">
        <v>52</v>
      </c>
      <c r="C110" s="173" t="s">
        <v>877</v>
      </c>
      <c r="D110" s="186">
        <v>3308.7</v>
      </c>
      <c r="E110" s="159" t="s">
        <v>111</v>
      </c>
      <c r="F110" s="207" t="s">
        <v>1195</v>
      </c>
      <c r="G110" s="180"/>
    </row>
    <row r="111" spans="1:7" ht="13.5" customHeight="1" x14ac:dyDescent="0.15">
      <c r="A111" s="168"/>
      <c r="B111" s="172" t="s">
        <v>788</v>
      </c>
      <c r="C111" s="173" t="s">
        <v>790</v>
      </c>
      <c r="D111" s="186">
        <v>13213.5</v>
      </c>
      <c r="E111" s="159" t="s">
        <v>110</v>
      </c>
      <c r="F111" s="207" t="s">
        <v>1195</v>
      </c>
      <c r="G111" s="180"/>
    </row>
    <row r="112" spans="1:7" ht="13.5" customHeight="1" x14ac:dyDescent="0.15">
      <c r="A112" s="168"/>
      <c r="B112" s="172" t="s">
        <v>789</v>
      </c>
      <c r="C112" s="173" t="s">
        <v>791</v>
      </c>
      <c r="D112" s="186">
        <v>20176.5</v>
      </c>
      <c r="E112" s="159" t="s">
        <v>110</v>
      </c>
      <c r="F112" s="207" t="s">
        <v>1195</v>
      </c>
      <c r="G112" s="180"/>
    </row>
    <row r="113" spans="1:7" ht="13.5" customHeight="1" x14ac:dyDescent="0.15">
      <c r="A113" s="168"/>
      <c r="B113" s="191" t="s">
        <v>961</v>
      </c>
      <c r="C113" s="173" t="s">
        <v>1169</v>
      </c>
      <c r="D113" s="186">
        <v>22917.8</v>
      </c>
      <c r="E113" s="159" t="s">
        <v>962</v>
      </c>
      <c r="F113" s="207" t="s">
        <v>1193</v>
      </c>
      <c r="G113" s="180"/>
    </row>
    <row r="114" spans="1:7" ht="13.5" customHeight="1" x14ac:dyDescent="0.15">
      <c r="A114" s="168"/>
      <c r="B114" s="175" t="s">
        <v>129</v>
      </c>
      <c r="C114" s="176" t="s">
        <v>807</v>
      </c>
      <c r="D114" s="177">
        <v>43329.7</v>
      </c>
      <c r="E114" s="178" t="s">
        <v>110</v>
      </c>
      <c r="F114" s="207" t="s">
        <v>455</v>
      </c>
      <c r="G114" s="180"/>
    </row>
    <row r="115" spans="1:7" ht="13.5" customHeight="1" x14ac:dyDescent="0.15">
      <c r="A115" s="168"/>
      <c r="B115" s="175" t="s">
        <v>130</v>
      </c>
      <c r="C115" s="176" t="s">
        <v>802</v>
      </c>
      <c r="D115" s="177">
        <v>85351.8</v>
      </c>
      <c r="E115" s="178" t="s">
        <v>110</v>
      </c>
      <c r="F115" s="207" t="s">
        <v>454</v>
      </c>
      <c r="G115" s="180"/>
    </row>
    <row r="116" spans="1:7" ht="13.5" customHeight="1" x14ac:dyDescent="0.15">
      <c r="A116" s="168"/>
      <c r="B116" s="175" t="s">
        <v>131</v>
      </c>
      <c r="C116" s="176" t="s">
        <v>792</v>
      </c>
      <c r="D116" s="177">
        <v>30552.7</v>
      </c>
      <c r="E116" s="178" t="s">
        <v>110</v>
      </c>
      <c r="F116" s="207" t="s">
        <v>453</v>
      </c>
      <c r="G116" s="180"/>
    </row>
    <row r="117" spans="1:7" ht="13.5" customHeight="1" x14ac:dyDescent="0.15">
      <c r="A117" s="168"/>
      <c r="B117" s="175" t="s">
        <v>132</v>
      </c>
      <c r="C117" s="176" t="s">
        <v>810</v>
      </c>
      <c r="D117" s="177">
        <v>12814.9</v>
      </c>
      <c r="E117" s="178" t="s">
        <v>110</v>
      </c>
      <c r="F117" s="207" t="s">
        <v>455</v>
      </c>
      <c r="G117" s="180"/>
    </row>
    <row r="118" spans="1:7" ht="13.5" customHeight="1" x14ac:dyDescent="0.15">
      <c r="A118" s="168"/>
      <c r="B118" s="175" t="s">
        <v>133</v>
      </c>
      <c r="C118" s="176" t="s">
        <v>806</v>
      </c>
      <c r="D118" s="177">
        <v>14216.2</v>
      </c>
      <c r="E118" s="178" t="s">
        <v>110</v>
      </c>
      <c r="F118" s="207" t="s">
        <v>454</v>
      </c>
      <c r="G118" s="180"/>
    </row>
    <row r="119" spans="1:7" ht="13.5" customHeight="1" x14ac:dyDescent="0.15">
      <c r="A119" s="168"/>
      <c r="B119" s="175" t="s">
        <v>134</v>
      </c>
      <c r="C119" s="176" t="s">
        <v>808</v>
      </c>
      <c r="D119" s="177">
        <v>12431.8</v>
      </c>
      <c r="E119" s="178" t="s">
        <v>110</v>
      </c>
      <c r="F119" s="207" t="s">
        <v>455</v>
      </c>
      <c r="G119" s="180"/>
    </row>
    <row r="120" spans="1:7" ht="13.5" customHeight="1" x14ac:dyDescent="0.15">
      <c r="A120" s="168"/>
      <c r="B120" s="175" t="s">
        <v>135</v>
      </c>
      <c r="C120" s="176" t="s">
        <v>793</v>
      </c>
      <c r="D120" s="177">
        <v>15840.5</v>
      </c>
      <c r="E120" s="178" t="s">
        <v>110</v>
      </c>
      <c r="F120" s="207" t="s">
        <v>453</v>
      </c>
      <c r="G120" s="180"/>
    </row>
    <row r="121" spans="1:7" ht="13.5" customHeight="1" x14ac:dyDescent="0.15">
      <c r="A121" s="168"/>
      <c r="B121" s="175" t="s">
        <v>136</v>
      </c>
      <c r="C121" s="176" t="s">
        <v>809</v>
      </c>
      <c r="D121" s="177">
        <v>21210.1</v>
      </c>
      <c r="E121" s="178" t="s">
        <v>110</v>
      </c>
      <c r="F121" s="207" t="s">
        <v>455</v>
      </c>
      <c r="G121" s="180"/>
    </row>
    <row r="122" spans="1:7" ht="13.5" customHeight="1" x14ac:dyDescent="0.15">
      <c r="A122" s="168"/>
      <c r="B122" s="175" t="s">
        <v>117</v>
      </c>
      <c r="C122" s="176" t="s">
        <v>811</v>
      </c>
      <c r="D122" s="177">
        <v>1974.2</v>
      </c>
      <c r="E122" s="178" t="s">
        <v>111</v>
      </c>
      <c r="F122" s="207" t="s">
        <v>455</v>
      </c>
      <c r="G122" s="180"/>
    </row>
    <row r="123" spans="1:7" ht="13.5" customHeight="1" x14ac:dyDescent="0.15">
      <c r="A123" s="168"/>
      <c r="B123" s="175" t="s">
        <v>118</v>
      </c>
      <c r="C123" s="176" t="s">
        <v>812</v>
      </c>
      <c r="D123" s="177">
        <v>2057.3000000000002</v>
      </c>
      <c r="E123" s="178" t="s">
        <v>111</v>
      </c>
      <c r="F123" s="207" t="s">
        <v>455</v>
      </c>
      <c r="G123" s="180"/>
    </row>
    <row r="124" spans="1:7" ht="13.5" customHeight="1" x14ac:dyDescent="0.15">
      <c r="A124" s="168"/>
      <c r="B124" s="175" t="s">
        <v>119</v>
      </c>
      <c r="C124" s="176" t="s">
        <v>813</v>
      </c>
      <c r="D124" s="177">
        <v>2531.6</v>
      </c>
      <c r="E124" s="178" t="s">
        <v>111</v>
      </c>
      <c r="F124" s="207" t="s">
        <v>455</v>
      </c>
      <c r="G124" s="180"/>
    </row>
    <row r="125" spans="1:7" ht="13.5" customHeight="1" x14ac:dyDescent="0.15">
      <c r="A125" s="168"/>
      <c r="B125" s="175" t="s">
        <v>120</v>
      </c>
      <c r="C125" s="176" t="s">
        <v>814</v>
      </c>
      <c r="D125" s="177">
        <v>6083.7</v>
      </c>
      <c r="E125" s="178" t="s">
        <v>111</v>
      </c>
      <c r="F125" s="207" t="s">
        <v>455</v>
      </c>
      <c r="G125" s="180"/>
    </row>
    <row r="126" spans="1:7" ht="13.5" customHeight="1" x14ac:dyDescent="0.15">
      <c r="A126" s="168"/>
      <c r="B126" s="175" t="s">
        <v>121</v>
      </c>
      <c r="C126" s="176" t="s">
        <v>815</v>
      </c>
      <c r="D126" s="177">
        <v>2007.8</v>
      </c>
      <c r="E126" s="178" t="s">
        <v>111</v>
      </c>
      <c r="F126" s="207" t="s">
        <v>455</v>
      </c>
      <c r="G126" s="180"/>
    </row>
    <row r="127" spans="1:7" ht="13.5" customHeight="1" x14ac:dyDescent="0.15">
      <c r="A127" s="168"/>
      <c r="B127" s="175" t="s">
        <v>122</v>
      </c>
      <c r="C127" s="176" t="s">
        <v>803</v>
      </c>
      <c r="D127" s="177">
        <v>3934.3</v>
      </c>
      <c r="E127" s="178" t="s">
        <v>111</v>
      </c>
      <c r="F127" s="207" t="s">
        <v>454</v>
      </c>
      <c r="G127" s="180"/>
    </row>
    <row r="128" spans="1:7" ht="13.5" customHeight="1" x14ac:dyDescent="0.15">
      <c r="A128" s="168"/>
      <c r="B128" s="175" t="s">
        <v>123</v>
      </c>
      <c r="C128" s="176" t="s">
        <v>804</v>
      </c>
      <c r="D128" s="177">
        <v>8118.9</v>
      </c>
      <c r="E128" s="178" t="s">
        <v>111</v>
      </c>
      <c r="F128" s="207" t="s">
        <v>454</v>
      </c>
      <c r="G128" s="180"/>
    </row>
    <row r="129" spans="1:7" ht="13.5" customHeight="1" x14ac:dyDescent="0.15">
      <c r="A129" s="168"/>
      <c r="B129" s="175" t="s">
        <v>124</v>
      </c>
      <c r="C129" s="176" t="s">
        <v>805</v>
      </c>
      <c r="D129" s="177">
        <v>1544.8</v>
      </c>
      <c r="E129" s="178" t="s">
        <v>111</v>
      </c>
      <c r="F129" s="207" t="s">
        <v>454</v>
      </c>
      <c r="G129" s="180"/>
    </row>
    <row r="130" spans="1:7" ht="13.5" customHeight="1" x14ac:dyDescent="0.15">
      <c r="A130" s="168"/>
      <c r="B130" s="175" t="s">
        <v>125</v>
      </c>
      <c r="C130" s="176" t="s">
        <v>794</v>
      </c>
      <c r="D130" s="177">
        <v>9604.6</v>
      </c>
      <c r="E130" s="178" t="s">
        <v>111</v>
      </c>
      <c r="F130" s="207" t="s">
        <v>453</v>
      </c>
      <c r="G130" s="180"/>
    </row>
    <row r="131" spans="1:7" ht="13.5" customHeight="1" x14ac:dyDescent="0.15">
      <c r="A131" s="168"/>
      <c r="B131" s="175" t="s">
        <v>126</v>
      </c>
      <c r="C131" s="176" t="s">
        <v>795</v>
      </c>
      <c r="D131" s="177">
        <v>1963.7</v>
      </c>
      <c r="E131" s="178" t="s">
        <v>111</v>
      </c>
      <c r="F131" s="207" t="s">
        <v>453</v>
      </c>
      <c r="G131" s="180"/>
    </row>
    <row r="132" spans="1:7" ht="13.5" customHeight="1" x14ac:dyDescent="0.15">
      <c r="A132" s="168"/>
      <c r="B132" s="175" t="s">
        <v>127</v>
      </c>
      <c r="C132" s="176" t="s">
        <v>796</v>
      </c>
      <c r="D132" s="177">
        <v>3275.9</v>
      </c>
      <c r="E132" s="178" t="s">
        <v>111</v>
      </c>
      <c r="F132" s="207" t="s">
        <v>453</v>
      </c>
      <c r="G132" s="180"/>
    </row>
    <row r="133" spans="1:7" ht="13.5" customHeight="1" x14ac:dyDescent="0.15">
      <c r="A133" s="168"/>
      <c r="B133" s="175" t="s">
        <v>128</v>
      </c>
      <c r="C133" s="176" t="s">
        <v>797</v>
      </c>
      <c r="D133" s="177">
        <v>8963.9</v>
      </c>
      <c r="E133" s="178" t="s">
        <v>111</v>
      </c>
      <c r="F133" s="207" t="s">
        <v>453</v>
      </c>
      <c r="G133" s="180"/>
    </row>
    <row r="134" spans="1:7" ht="13.5" customHeight="1" x14ac:dyDescent="0.15">
      <c r="A134" s="168"/>
      <c r="B134" s="175" t="s">
        <v>116</v>
      </c>
      <c r="C134" s="176" t="s">
        <v>816</v>
      </c>
      <c r="D134" s="177">
        <v>2965.5</v>
      </c>
      <c r="E134" s="178" t="s">
        <v>111</v>
      </c>
      <c r="F134" s="207" t="s">
        <v>455</v>
      </c>
      <c r="G134" s="180"/>
    </row>
    <row r="135" spans="1:7" ht="13.5" customHeight="1" x14ac:dyDescent="0.15">
      <c r="A135" s="168"/>
      <c r="B135" s="175" t="s">
        <v>115</v>
      </c>
      <c r="C135" s="176" t="s">
        <v>817</v>
      </c>
      <c r="D135" s="177">
        <v>3806.5</v>
      </c>
      <c r="E135" s="178" t="s">
        <v>111</v>
      </c>
      <c r="F135" s="207" t="s">
        <v>455</v>
      </c>
      <c r="G135" s="180"/>
    </row>
    <row r="136" spans="1:7" ht="13.5" customHeight="1" x14ac:dyDescent="0.15">
      <c r="A136" s="168"/>
      <c r="B136" s="175" t="s">
        <v>114</v>
      </c>
      <c r="C136" s="176" t="s">
        <v>818</v>
      </c>
      <c r="D136" s="177">
        <v>2580.4</v>
      </c>
      <c r="E136" s="178" t="s">
        <v>111</v>
      </c>
      <c r="F136" s="207" t="s">
        <v>455</v>
      </c>
      <c r="G136" s="180"/>
    </row>
    <row r="137" spans="1:7" ht="13.5" customHeight="1" x14ac:dyDescent="0.15">
      <c r="A137" s="168"/>
      <c r="B137" s="175" t="s">
        <v>113</v>
      </c>
      <c r="C137" s="176" t="s">
        <v>819</v>
      </c>
      <c r="D137" s="177">
        <v>2593.8000000000002</v>
      </c>
      <c r="E137" s="178" t="s">
        <v>111</v>
      </c>
      <c r="F137" s="207" t="s">
        <v>455</v>
      </c>
      <c r="G137" s="180"/>
    </row>
    <row r="138" spans="1:7" ht="13.5" customHeight="1" x14ac:dyDescent="0.15">
      <c r="A138" s="168"/>
      <c r="B138" s="175" t="s">
        <v>112</v>
      </c>
      <c r="C138" s="176" t="s">
        <v>820</v>
      </c>
      <c r="D138" s="177">
        <v>1806.3</v>
      </c>
      <c r="E138" s="178" t="s">
        <v>111</v>
      </c>
      <c r="F138" s="207" t="s">
        <v>455</v>
      </c>
      <c r="G138" s="180"/>
    </row>
    <row r="139" spans="1:7" ht="13.5" customHeight="1" x14ac:dyDescent="0.15">
      <c r="A139" s="168"/>
      <c r="B139" s="175" t="s">
        <v>821</v>
      </c>
      <c r="C139" s="176" t="s">
        <v>556</v>
      </c>
      <c r="D139" s="179">
        <v>21281.9</v>
      </c>
      <c r="E139" s="178" t="s">
        <v>110</v>
      </c>
      <c r="F139" s="207" t="s">
        <v>532</v>
      </c>
      <c r="G139" s="180"/>
    </row>
    <row r="140" spans="1:7" ht="13.5" customHeight="1" x14ac:dyDescent="0.15">
      <c r="A140" s="168"/>
      <c r="B140" s="175" t="s">
        <v>822</v>
      </c>
      <c r="C140" s="176" t="s">
        <v>1120</v>
      </c>
      <c r="D140" s="179">
        <v>71305.5</v>
      </c>
      <c r="E140" s="178" t="s">
        <v>110</v>
      </c>
      <c r="F140" s="207" t="s">
        <v>545</v>
      </c>
      <c r="G140" s="180"/>
    </row>
    <row r="141" spans="1:7" ht="13.5" customHeight="1" x14ac:dyDescent="0.15">
      <c r="A141" s="168"/>
      <c r="B141" s="175" t="s">
        <v>823</v>
      </c>
      <c r="C141" s="176" t="s">
        <v>1119</v>
      </c>
      <c r="D141" s="179">
        <v>1506.2</v>
      </c>
      <c r="E141" s="178" t="s">
        <v>111</v>
      </c>
      <c r="F141" s="207" t="s">
        <v>532</v>
      </c>
      <c r="G141" s="180"/>
    </row>
    <row r="142" spans="1:7" ht="13.5" customHeight="1" x14ac:dyDescent="0.15">
      <c r="A142" s="168"/>
      <c r="B142" s="175" t="s">
        <v>824</v>
      </c>
      <c r="C142" s="176" t="s">
        <v>1121</v>
      </c>
      <c r="D142" s="179">
        <v>1746.8</v>
      </c>
      <c r="E142" s="178" t="s">
        <v>111</v>
      </c>
      <c r="F142" s="207" t="s">
        <v>532</v>
      </c>
      <c r="G142" s="180"/>
    </row>
    <row r="143" spans="1:7" ht="13.5" customHeight="1" x14ac:dyDescent="0.15">
      <c r="A143" s="168"/>
      <c r="B143" s="175" t="s">
        <v>825</v>
      </c>
      <c r="C143" s="176" t="s">
        <v>1122</v>
      </c>
      <c r="D143" s="179">
        <v>2348</v>
      </c>
      <c r="E143" s="178" t="s">
        <v>111</v>
      </c>
      <c r="F143" s="207" t="s">
        <v>545</v>
      </c>
      <c r="G143" s="180"/>
    </row>
    <row r="144" spans="1:7" ht="13.5" customHeight="1" x14ac:dyDescent="0.15">
      <c r="A144" s="168"/>
      <c r="B144" s="175" t="s">
        <v>826</v>
      </c>
      <c r="C144" s="176" t="s">
        <v>1123</v>
      </c>
      <c r="D144" s="179">
        <v>3015.4</v>
      </c>
      <c r="E144" s="178" t="s">
        <v>111</v>
      </c>
      <c r="F144" s="207" t="s">
        <v>532</v>
      </c>
      <c r="G144" s="180"/>
    </row>
    <row r="145" spans="1:12" ht="13.5" customHeight="1" x14ac:dyDescent="0.15">
      <c r="A145" s="183"/>
      <c r="B145" s="175" t="s">
        <v>827</v>
      </c>
      <c r="C145" s="176" t="s">
        <v>557</v>
      </c>
      <c r="D145" s="179">
        <v>21739.599999999999</v>
      </c>
      <c r="E145" s="178" t="s">
        <v>558</v>
      </c>
      <c r="F145" s="207" t="s">
        <v>532</v>
      </c>
      <c r="G145" s="213"/>
    </row>
    <row r="146" spans="1:12" ht="13.5" customHeight="1" x14ac:dyDescent="0.15">
      <c r="A146" s="183"/>
      <c r="B146" s="175" t="s">
        <v>828</v>
      </c>
      <c r="C146" s="176" t="s">
        <v>559</v>
      </c>
      <c r="D146" s="179">
        <v>29211.9</v>
      </c>
      <c r="E146" s="178" t="s">
        <v>558</v>
      </c>
      <c r="F146" s="207" t="s">
        <v>532</v>
      </c>
      <c r="G146" s="213"/>
    </row>
    <row r="147" spans="1:12" ht="13.5" customHeight="1" x14ac:dyDescent="0.15">
      <c r="A147" s="183"/>
      <c r="B147" s="175" t="s">
        <v>829</v>
      </c>
      <c r="C147" s="176" t="s">
        <v>560</v>
      </c>
      <c r="D147" s="179">
        <v>10238.9</v>
      </c>
      <c r="E147" s="178" t="s">
        <v>558</v>
      </c>
      <c r="F147" s="207" t="s">
        <v>532</v>
      </c>
      <c r="G147" s="213"/>
    </row>
    <row r="148" spans="1:12" ht="13.5" customHeight="1" x14ac:dyDescent="0.15">
      <c r="A148" s="181"/>
      <c r="B148" s="182"/>
      <c r="C148" s="181"/>
      <c r="D148" s="181"/>
      <c r="E148" s="181"/>
      <c r="F148" s="181"/>
    </row>
    <row r="149" spans="1:12" ht="13.5" customHeight="1" x14ac:dyDescent="0.15">
      <c r="A149" s="195"/>
      <c r="B149" s="196"/>
      <c r="C149" s="197"/>
      <c r="D149" s="198"/>
      <c r="E149" s="195"/>
      <c r="F149" s="199"/>
      <c r="G149" s="200"/>
      <c r="H149" s="200"/>
      <c r="I149" s="200"/>
      <c r="J149" s="200"/>
      <c r="K149" s="200"/>
      <c r="L149" s="200"/>
    </row>
    <row r="150" spans="1:12" ht="13.5" customHeight="1" x14ac:dyDescent="0.15">
      <c r="A150" s="194"/>
      <c r="B150" s="182"/>
      <c r="C150" s="194"/>
      <c r="D150" s="194"/>
      <c r="E150" s="194"/>
      <c r="F150" s="194"/>
      <c r="G150" s="200"/>
      <c r="H150" s="200"/>
      <c r="I150" s="200"/>
      <c r="J150" s="200"/>
      <c r="K150" s="200"/>
      <c r="L150" s="200"/>
    </row>
    <row r="151" spans="1:12" ht="18.75" customHeight="1" x14ac:dyDescent="0.15">
      <c r="A151" s="201"/>
      <c r="B151" s="202"/>
      <c r="C151" s="201"/>
      <c r="D151" s="203"/>
      <c r="E151" s="201"/>
      <c r="F151" s="199"/>
      <c r="G151" s="200"/>
      <c r="H151" s="200"/>
      <c r="I151" s="200"/>
      <c r="J151" s="200"/>
      <c r="K151" s="200"/>
      <c r="L151" s="200"/>
    </row>
    <row r="152" spans="1:12" ht="18.75" customHeight="1" x14ac:dyDescent="0.15">
      <c r="A152" s="195"/>
      <c r="B152" s="196"/>
      <c r="C152" s="195"/>
      <c r="D152" s="204"/>
      <c r="E152" s="195"/>
      <c r="F152" s="221"/>
      <c r="G152" s="200"/>
      <c r="H152" s="200"/>
      <c r="I152" s="200"/>
      <c r="J152" s="200"/>
      <c r="K152" s="200"/>
      <c r="L152" s="200"/>
    </row>
    <row r="153" spans="1:12" ht="18.75" customHeight="1" x14ac:dyDescent="0.15">
      <c r="A153" s="195"/>
      <c r="B153" s="196"/>
      <c r="C153" s="195"/>
      <c r="D153" s="204"/>
      <c r="E153" s="195"/>
      <c r="F153" s="221"/>
      <c r="G153" s="200"/>
      <c r="H153" s="200"/>
      <c r="I153" s="200"/>
      <c r="J153" s="200"/>
      <c r="K153" s="200"/>
      <c r="L153" s="200"/>
    </row>
    <row r="154" spans="1:12" ht="18.75" customHeight="1" x14ac:dyDescent="0.15">
      <c r="A154" s="195"/>
      <c r="B154" s="196"/>
      <c r="C154" s="195"/>
      <c r="D154" s="204"/>
      <c r="E154" s="195"/>
      <c r="F154" s="221"/>
      <c r="G154" s="200"/>
      <c r="H154" s="200"/>
      <c r="I154" s="200"/>
      <c r="J154" s="200"/>
      <c r="K154" s="200"/>
      <c r="L154" s="200"/>
    </row>
    <row r="155" spans="1:12" ht="18.75" customHeight="1" x14ac:dyDescent="0.15">
      <c r="A155" s="195"/>
      <c r="B155" s="196"/>
      <c r="C155" s="195"/>
      <c r="D155" s="204"/>
      <c r="E155" s="195"/>
      <c r="F155" s="221"/>
      <c r="G155" s="216"/>
      <c r="H155" s="216"/>
      <c r="I155" s="216"/>
      <c r="J155" s="216"/>
      <c r="K155" s="216"/>
      <c r="L155" s="216"/>
    </row>
    <row r="156" spans="1:12" ht="18.75" customHeight="1" x14ac:dyDescent="0.15">
      <c r="A156" s="195"/>
      <c r="B156" s="196"/>
      <c r="C156" s="195"/>
      <c r="D156" s="204"/>
      <c r="E156" s="195"/>
      <c r="F156" s="221"/>
      <c r="G156" s="200"/>
      <c r="H156" s="200"/>
      <c r="I156" s="200"/>
      <c r="J156" s="200"/>
      <c r="K156" s="200"/>
      <c r="L156" s="200"/>
    </row>
    <row r="157" spans="1:12" ht="18.75" customHeight="1" x14ac:dyDescent="0.15">
      <c r="A157" s="195"/>
      <c r="B157" s="196"/>
      <c r="C157" s="195"/>
      <c r="D157" s="204"/>
      <c r="E157" s="195"/>
      <c r="F157" s="195"/>
      <c r="G157" s="200"/>
      <c r="H157" s="200"/>
      <c r="I157" s="200"/>
      <c r="J157" s="200"/>
      <c r="K157" s="200"/>
      <c r="L157" s="200"/>
    </row>
    <row r="158" spans="1:12" ht="18.75" customHeight="1" x14ac:dyDescent="0.15">
      <c r="A158" s="195"/>
      <c r="B158" s="196"/>
      <c r="C158" s="195"/>
      <c r="D158" s="204"/>
      <c r="E158" s="195"/>
      <c r="F158" s="195"/>
      <c r="G158" s="200"/>
      <c r="H158" s="200"/>
      <c r="I158" s="200"/>
      <c r="J158" s="200"/>
      <c r="K158" s="200"/>
      <c r="L158" s="200"/>
    </row>
    <row r="159" spans="1:12" ht="18.75" customHeight="1" x14ac:dyDescent="0.15">
      <c r="A159" s="195"/>
      <c r="B159" s="196"/>
      <c r="C159" s="195"/>
      <c r="D159" s="204"/>
      <c r="E159" s="195"/>
      <c r="F159" s="195"/>
      <c r="G159" s="200"/>
      <c r="H159" s="200"/>
      <c r="I159" s="200"/>
      <c r="J159" s="200"/>
      <c r="K159" s="200"/>
      <c r="L159" s="200"/>
    </row>
    <row r="160" spans="1:12" ht="18.75" customHeight="1" x14ac:dyDescent="0.15">
      <c r="A160" s="195"/>
      <c r="B160" s="196"/>
      <c r="C160" s="195"/>
      <c r="D160" s="204"/>
      <c r="E160" s="195"/>
      <c r="F160" s="195"/>
      <c r="G160" s="200"/>
      <c r="H160" s="200"/>
      <c r="I160" s="200"/>
      <c r="J160" s="200"/>
      <c r="K160" s="200"/>
      <c r="L160" s="200"/>
    </row>
    <row r="161" spans="1:12" ht="18.75" customHeight="1" x14ac:dyDescent="0.15">
      <c r="A161" s="195"/>
      <c r="B161" s="196"/>
      <c r="C161" s="195"/>
      <c r="D161" s="204"/>
      <c r="E161" s="195"/>
      <c r="F161" s="195"/>
      <c r="G161" s="200"/>
      <c r="H161" s="200"/>
      <c r="I161" s="200"/>
      <c r="J161" s="200"/>
      <c r="K161" s="200"/>
      <c r="L161" s="200"/>
    </row>
    <row r="162" spans="1:12" ht="18.75" customHeight="1" x14ac:dyDescent="0.15">
      <c r="A162" s="195"/>
      <c r="B162" s="196"/>
      <c r="C162" s="195"/>
      <c r="D162" s="204"/>
      <c r="E162" s="195"/>
      <c r="F162" s="195"/>
      <c r="G162" s="200"/>
      <c r="H162" s="200"/>
      <c r="I162" s="200"/>
      <c r="J162" s="200"/>
      <c r="K162" s="200"/>
      <c r="L162" s="200"/>
    </row>
    <row r="163" spans="1:12" ht="18.75" customHeight="1" x14ac:dyDescent="0.15">
      <c r="A163" s="195"/>
      <c r="B163" s="196"/>
      <c r="C163" s="195"/>
      <c r="D163" s="204"/>
      <c r="E163" s="195"/>
      <c r="F163" s="195"/>
      <c r="G163" s="200"/>
      <c r="H163" s="200"/>
      <c r="I163" s="200"/>
      <c r="J163" s="200"/>
      <c r="K163" s="200"/>
      <c r="L163" s="200"/>
    </row>
    <row r="164" spans="1:12" ht="18.75" customHeight="1" x14ac:dyDescent="0.15">
      <c r="A164" s="195"/>
      <c r="B164" s="196"/>
      <c r="C164" s="195"/>
      <c r="D164" s="204"/>
      <c r="E164" s="195"/>
      <c r="F164" s="195"/>
      <c r="G164" s="200"/>
      <c r="H164" s="200"/>
      <c r="I164" s="200"/>
      <c r="J164" s="200"/>
      <c r="K164" s="200"/>
      <c r="L164" s="200"/>
    </row>
    <row r="165" spans="1:12" ht="18.75" customHeight="1" x14ac:dyDescent="0.15">
      <c r="A165" s="195"/>
      <c r="B165" s="196"/>
      <c r="C165" s="195"/>
      <c r="D165" s="204"/>
      <c r="E165" s="195"/>
      <c r="F165" s="197"/>
      <c r="G165" s="200"/>
      <c r="H165" s="200"/>
      <c r="I165" s="200"/>
      <c r="J165" s="200"/>
      <c r="K165" s="200"/>
      <c r="L165" s="200"/>
    </row>
    <row r="166" spans="1:12" ht="18.75" customHeight="1" x14ac:dyDescent="0.15">
      <c r="A166" s="195"/>
      <c r="B166" s="196"/>
      <c r="C166" s="195"/>
      <c r="D166" s="204"/>
      <c r="E166" s="195"/>
      <c r="F166" s="197"/>
      <c r="G166" s="200"/>
      <c r="H166" s="200"/>
      <c r="I166" s="200"/>
      <c r="J166" s="200"/>
      <c r="K166" s="200"/>
      <c r="L166" s="200"/>
    </row>
    <row r="167" spans="1:12" x14ac:dyDescent="0.15">
      <c r="A167" s="194"/>
      <c r="B167" s="182"/>
      <c r="C167" s="194"/>
      <c r="D167" s="194"/>
      <c r="E167" s="194"/>
      <c r="F167" s="194"/>
      <c r="G167" s="200"/>
      <c r="H167" s="200"/>
      <c r="I167" s="200"/>
      <c r="J167" s="200"/>
      <c r="K167" s="200"/>
      <c r="L167" s="200"/>
    </row>
    <row r="168" spans="1:12" x14ac:dyDescent="0.15">
      <c r="A168" s="200"/>
      <c r="C168" s="200"/>
      <c r="D168" s="200"/>
      <c r="E168" s="200"/>
      <c r="F168" s="217"/>
      <c r="G168" s="200"/>
      <c r="H168" s="200"/>
      <c r="I168" s="200"/>
      <c r="J168" s="200"/>
      <c r="K168" s="200"/>
      <c r="L168" s="200"/>
    </row>
    <row r="169" spans="1:12" x14ac:dyDescent="0.15">
      <c r="A169" s="200"/>
      <c r="C169" s="200"/>
      <c r="D169" s="200"/>
      <c r="E169" s="200"/>
      <c r="F169" s="217"/>
      <c r="G169" s="200"/>
      <c r="H169" s="200"/>
      <c r="I169" s="200"/>
      <c r="J169" s="200"/>
      <c r="K169" s="200"/>
      <c r="L169" s="200"/>
    </row>
    <row r="170" spans="1:12" x14ac:dyDescent="0.15">
      <c r="A170" s="200"/>
      <c r="C170" s="200"/>
      <c r="D170" s="200"/>
      <c r="E170" s="200"/>
      <c r="F170" s="217"/>
      <c r="G170" s="200"/>
      <c r="H170" s="200"/>
      <c r="I170" s="200"/>
      <c r="J170" s="200"/>
      <c r="K170" s="200"/>
      <c r="L170" s="200"/>
    </row>
    <row r="171" spans="1:12" x14ac:dyDescent="0.15">
      <c r="A171" s="200"/>
      <c r="B171" s="205"/>
      <c r="C171" s="200"/>
      <c r="D171" s="200"/>
      <c r="E171" s="200"/>
      <c r="F171" s="217"/>
      <c r="G171" s="200"/>
      <c r="H171" s="200"/>
      <c r="I171" s="200"/>
      <c r="J171" s="200"/>
      <c r="K171" s="200"/>
      <c r="L171" s="200"/>
    </row>
    <row r="172" spans="1:12" x14ac:dyDescent="0.15">
      <c r="A172" s="200"/>
      <c r="B172" s="205"/>
      <c r="C172" s="200"/>
      <c r="D172" s="200"/>
      <c r="E172" s="200"/>
      <c r="F172" s="217"/>
      <c r="G172" s="200"/>
      <c r="H172" s="200"/>
      <c r="I172" s="200"/>
      <c r="J172" s="200"/>
      <c r="K172" s="200"/>
      <c r="L172" s="200"/>
    </row>
    <row r="173" spans="1:12" x14ac:dyDescent="0.15">
      <c r="A173" s="200"/>
      <c r="B173" s="205"/>
      <c r="C173" s="200"/>
      <c r="D173" s="200"/>
      <c r="E173" s="200"/>
      <c r="F173" s="217"/>
      <c r="G173" s="200"/>
      <c r="H173" s="200"/>
      <c r="I173" s="200"/>
      <c r="J173" s="200"/>
      <c r="K173" s="200"/>
      <c r="L173" s="200"/>
    </row>
    <row r="174" spans="1:12" x14ac:dyDescent="0.15">
      <c r="A174" s="200"/>
      <c r="B174" s="205"/>
      <c r="C174" s="200"/>
      <c r="D174" s="200"/>
      <c r="E174" s="200"/>
      <c r="F174" s="217"/>
      <c r="G174" s="200"/>
      <c r="H174" s="200"/>
      <c r="I174" s="200"/>
      <c r="J174" s="200"/>
      <c r="K174" s="200"/>
      <c r="L174" s="200"/>
    </row>
    <row r="175" spans="1:12" x14ac:dyDescent="0.15">
      <c r="A175" s="200"/>
      <c r="C175" s="200"/>
      <c r="D175" s="200"/>
      <c r="E175" s="200"/>
      <c r="F175" s="200"/>
      <c r="G175" s="200"/>
      <c r="H175" s="200"/>
      <c r="I175" s="200"/>
      <c r="J175" s="200"/>
      <c r="K175" s="200"/>
      <c r="L175" s="200"/>
    </row>
    <row r="176" spans="1:12" x14ac:dyDescent="0.15">
      <c r="A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</row>
    <row r="177" spans="1:12" x14ac:dyDescent="0.15">
      <c r="A177" s="200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</row>
    <row r="189" spans="1:12" x14ac:dyDescent="0.15">
      <c r="F189" s="185"/>
    </row>
  </sheetData>
  <autoFilter ref="E1:E167"/>
  <mergeCells count="5">
    <mergeCell ref="G155:L155"/>
    <mergeCell ref="F168:F174"/>
    <mergeCell ref="A1:F1"/>
    <mergeCell ref="A3:B3"/>
    <mergeCell ref="F152:F156"/>
  </mergeCells>
  <phoneticPr fontId="2" type="noConversion"/>
  <pageMargins left="0.7" right="0.7" top="0.75" bottom="0.75" header="0.3" footer="0.3"/>
  <pageSetup paperSize="9" scale="6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K280"/>
  <sheetViews>
    <sheetView view="pageBreakPreview" zoomScale="85" zoomScaleNormal="85" zoomScaleSheetLayoutView="85" workbookViewId="0">
      <pane ySplit="3" topLeftCell="A4" activePane="bottomLeft" state="frozen"/>
      <selection activeCell="A2" sqref="A2:A4"/>
      <selection pane="bottomLeft" activeCell="D23" sqref="D23"/>
    </sheetView>
  </sheetViews>
  <sheetFormatPr defaultRowHeight="18.75" customHeight="1" x14ac:dyDescent="0.15"/>
  <cols>
    <col min="1" max="1" width="8.88671875" style="46"/>
    <col min="2" max="2" width="5.109375" style="46" customWidth="1"/>
    <col min="3" max="3" width="29" style="46" customWidth="1"/>
    <col min="4" max="4" width="29.44140625" style="46" customWidth="1"/>
    <col min="5" max="5" width="16" style="46" customWidth="1"/>
    <col min="6" max="6" width="14.44140625" style="48" customWidth="1"/>
    <col min="7" max="7" width="14.33203125" style="46" hidden="1" customWidth="1"/>
    <col min="8" max="8" width="7.33203125" style="48" hidden="1" customWidth="1"/>
    <col min="9" max="10" width="8.88671875" style="46"/>
    <col min="11" max="11" width="9.5546875" style="46" bestFit="1" customWidth="1"/>
    <col min="12" max="12" width="8.88671875" style="46"/>
    <col min="13" max="13" width="12.109375" style="46" bestFit="1" customWidth="1"/>
    <col min="14" max="16384" width="8.88671875" style="46"/>
  </cols>
  <sheetData>
    <row r="1" spans="1:9" ht="39.950000000000003" customHeight="1" x14ac:dyDescent="0.15">
      <c r="A1" s="222" t="s">
        <v>96</v>
      </c>
      <c r="B1" s="222"/>
      <c r="C1" s="222"/>
      <c r="D1" s="222"/>
      <c r="E1" s="222"/>
      <c r="F1" s="222"/>
      <c r="G1" s="58"/>
      <c r="H1" s="58"/>
    </row>
    <row r="2" spans="1:9" ht="7.5" customHeight="1" x14ac:dyDescent="0.15">
      <c r="E2" s="47"/>
    </row>
    <row r="3" spans="1:9" ht="30.75" customHeight="1" x14ac:dyDescent="0.15">
      <c r="A3" s="223" t="s">
        <v>97</v>
      </c>
      <c r="B3" s="223"/>
      <c r="C3" s="75" t="s">
        <v>98</v>
      </c>
      <c r="D3" s="75" t="s">
        <v>8</v>
      </c>
      <c r="E3" s="75" t="s">
        <v>9</v>
      </c>
      <c r="F3" s="75" t="s">
        <v>99</v>
      </c>
      <c r="G3" s="49" t="s">
        <v>100</v>
      </c>
      <c r="H3" s="50" t="s">
        <v>10</v>
      </c>
    </row>
    <row r="4" spans="1:9" ht="20.100000000000001" customHeight="1" x14ac:dyDescent="0.15">
      <c r="A4" s="223" t="s">
        <v>101</v>
      </c>
      <c r="B4" s="223"/>
      <c r="C4" s="76">
        <f>SUM(C5,C41,C128,C238,C274)</f>
        <v>271</v>
      </c>
      <c r="D4" s="75"/>
      <c r="E4" s="112">
        <f>SUM(E5,E41,E128,E238,E274)</f>
        <v>1398175.6</v>
      </c>
      <c r="F4" s="75"/>
      <c r="G4" s="49"/>
      <c r="H4" s="50"/>
    </row>
    <row r="5" spans="1:9" ht="20.100000000000001" customHeight="1" x14ac:dyDescent="0.15">
      <c r="A5" s="223" t="s">
        <v>102</v>
      </c>
      <c r="B5" s="75" t="s">
        <v>103</v>
      </c>
      <c r="C5" s="76">
        <f>COUNTA(C6:C40)</f>
        <v>35</v>
      </c>
      <c r="D5" s="75"/>
      <c r="E5" s="112">
        <f>SUM(E6:E40)</f>
        <v>372986.30000000005</v>
      </c>
      <c r="F5" s="75"/>
      <c r="G5" s="49"/>
      <c r="H5" s="50"/>
    </row>
    <row r="6" spans="1:9" ht="20.100000000000001" customHeight="1" x14ac:dyDescent="0.15">
      <c r="A6" s="223"/>
      <c r="B6" s="77">
        <v>1</v>
      </c>
      <c r="C6" s="82" t="s">
        <v>137</v>
      </c>
      <c r="D6" s="83" t="s">
        <v>340</v>
      </c>
      <c r="E6" s="104">
        <v>21309</v>
      </c>
      <c r="F6" s="78" t="s">
        <v>609</v>
      </c>
      <c r="G6" s="49"/>
      <c r="H6" s="50"/>
    </row>
    <row r="7" spans="1:9" ht="20.100000000000001" customHeight="1" x14ac:dyDescent="0.15">
      <c r="A7" s="223"/>
      <c r="B7" s="77">
        <v>2</v>
      </c>
      <c r="C7" s="82" t="s">
        <v>138</v>
      </c>
      <c r="D7" s="83" t="s">
        <v>341</v>
      </c>
      <c r="E7" s="104">
        <v>109383</v>
      </c>
      <c r="F7" s="78" t="s">
        <v>609</v>
      </c>
      <c r="G7" s="49"/>
      <c r="H7" s="50"/>
    </row>
    <row r="8" spans="1:9" ht="20.100000000000001" customHeight="1" x14ac:dyDescent="0.15">
      <c r="A8" s="223"/>
      <c r="B8" s="77">
        <v>3</v>
      </c>
      <c r="C8" s="82" t="s">
        <v>139</v>
      </c>
      <c r="D8" s="83" t="s">
        <v>342</v>
      </c>
      <c r="E8" s="104">
        <v>79439</v>
      </c>
      <c r="F8" s="78" t="s">
        <v>609</v>
      </c>
      <c r="G8" s="49"/>
      <c r="H8" s="50"/>
    </row>
    <row r="9" spans="1:9" ht="20.100000000000001" customHeight="1" x14ac:dyDescent="0.15">
      <c r="A9" s="223"/>
      <c r="B9" s="77">
        <v>4</v>
      </c>
      <c r="C9" s="82" t="s">
        <v>140</v>
      </c>
      <c r="D9" s="83" t="s">
        <v>343</v>
      </c>
      <c r="E9" s="104">
        <v>972.8</v>
      </c>
      <c r="F9" s="78" t="s">
        <v>609</v>
      </c>
      <c r="G9" s="49"/>
      <c r="H9" s="50"/>
    </row>
    <row r="10" spans="1:9" ht="20.100000000000001" customHeight="1" x14ac:dyDescent="0.15">
      <c r="A10" s="223"/>
      <c r="B10" s="77">
        <v>5</v>
      </c>
      <c r="C10" s="82" t="s">
        <v>141</v>
      </c>
      <c r="D10" s="83" t="s">
        <v>344</v>
      </c>
      <c r="E10" s="105">
        <v>540.70000000000005</v>
      </c>
      <c r="F10" s="78" t="s">
        <v>609</v>
      </c>
      <c r="G10" s="49"/>
      <c r="H10" s="50"/>
    </row>
    <row r="11" spans="1:9" ht="20.100000000000001" customHeight="1" x14ac:dyDescent="0.15">
      <c r="A11" s="223"/>
      <c r="B11" s="77">
        <v>6</v>
      </c>
      <c r="C11" s="82" t="s">
        <v>142</v>
      </c>
      <c r="D11" s="83" t="s">
        <v>345</v>
      </c>
      <c r="E11" s="105">
        <v>647.4</v>
      </c>
      <c r="F11" s="78" t="s">
        <v>609</v>
      </c>
      <c r="G11" s="49"/>
      <c r="H11" s="50"/>
    </row>
    <row r="12" spans="1:9" ht="20.100000000000001" customHeight="1" x14ac:dyDescent="0.15">
      <c r="A12" s="223"/>
      <c r="B12" s="77">
        <v>7</v>
      </c>
      <c r="C12" s="82" t="s">
        <v>143</v>
      </c>
      <c r="D12" s="83" t="s">
        <v>346</v>
      </c>
      <c r="E12" s="104">
        <v>3223.3</v>
      </c>
      <c r="F12" s="78" t="s">
        <v>609</v>
      </c>
      <c r="G12" s="49"/>
      <c r="H12" s="50"/>
    </row>
    <row r="13" spans="1:9" ht="20.100000000000001" customHeight="1" x14ac:dyDescent="0.15">
      <c r="A13" s="223"/>
      <c r="B13" s="77">
        <v>8</v>
      </c>
      <c r="C13" s="82" t="s">
        <v>144</v>
      </c>
      <c r="D13" s="83" t="s">
        <v>347</v>
      </c>
      <c r="E13" s="104">
        <v>20740</v>
      </c>
      <c r="F13" s="78" t="s">
        <v>609</v>
      </c>
      <c r="G13" s="49"/>
      <c r="H13" s="50"/>
      <c r="I13" s="46" t="s">
        <v>589</v>
      </c>
    </row>
    <row r="14" spans="1:9" ht="20.100000000000001" customHeight="1" x14ac:dyDescent="0.15">
      <c r="A14" s="223"/>
      <c r="B14" s="77">
        <v>9</v>
      </c>
      <c r="C14" s="82" t="s">
        <v>145</v>
      </c>
      <c r="D14" s="83" t="s">
        <v>348</v>
      </c>
      <c r="E14" s="104">
        <v>15354.7</v>
      </c>
      <c r="F14" s="78" t="s">
        <v>609</v>
      </c>
      <c r="G14" s="49"/>
      <c r="H14" s="50"/>
    </row>
    <row r="15" spans="1:9" ht="20.100000000000001" customHeight="1" x14ac:dyDescent="0.15">
      <c r="A15" s="223"/>
      <c r="B15" s="77">
        <v>10</v>
      </c>
      <c r="C15" s="82" t="s">
        <v>146</v>
      </c>
      <c r="D15" s="83" t="s">
        <v>349</v>
      </c>
      <c r="E15" s="104">
        <v>252.4</v>
      </c>
      <c r="F15" s="78" t="s">
        <v>609</v>
      </c>
      <c r="G15" s="49"/>
      <c r="H15" s="50"/>
    </row>
    <row r="16" spans="1:9" ht="20.100000000000001" customHeight="1" x14ac:dyDescent="0.15">
      <c r="A16" s="223"/>
      <c r="B16" s="77">
        <v>11</v>
      </c>
      <c r="C16" s="82" t="s">
        <v>147</v>
      </c>
      <c r="D16" s="83" t="s">
        <v>350</v>
      </c>
      <c r="E16" s="104">
        <v>1043.7</v>
      </c>
      <c r="F16" s="78" t="s">
        <v>609</v>
      </c>
      <c r="G16" s="49"/>
      <c r="H16" s="50"/>
    </row>
    <row r="17" spans="1:8" ht="20.100000000000001" customHeight="1" x14ac:dyDescent="0.15">
      <c r="A17" s="223"/>
      <c r="B17" s="77">
        <v>12</v>
      </c>
      <c r="C17" s="82" t="s">
        <v>148</v>
      </c>
      <c r="D17" s="83" t="s">
        <v>351</v>
      </c>
      <c r="E17" s="104">
        <v>623.29999999999995</v>
      </c>
      <c r="F17" s="78" t="s">
        <v>609</v>
      </c>
      <c r="G17" s="49"/>
      <c r="H17" s="50"/>
    </row>
    <row r="18" spans="1:8" ht="20.100000000000001" customHeight="1" x14ac:dyDescent="0.15">
      <c r="A18" s="223"/>
      <c r="B18" s="77">
        <v>13</v>
      </c>
      <c r="C18" s="82" t="s">
        <v>149</v>
      </c>
      <c r="D18" s="83" t="s">
        <v>352</v>
      </c>
      <c r="E18" s="104">
        <v>4584.3</v>
      </c>
      <c r="F18" s="78" t="s">
        <v>609</v>
      </c>
      <c r="G18" s="49"/>
      <c r="H18" s="50"/>
    </row>
    <row r="19" spans="1:8" ht="20.100000000000001" customHeight="1" x14ac:dyDescent="0.15">
      <c r="A19" s="223"/>
      <c r="B19" s="77">
        <v>14</v>
      </c>
      <c r="C19" s="82" t="s">
        <v>150</v>
      </c>
      <c r="D19" s="83" t="s">
        <v>353</v>
      </c>
      <c r="E19" s="104">
        <v>3757.7</v>
      </c>
      <c r="F19" s="78" t="s">
        <v>609</v>
      </c>
      <c r="G19" s="49"/>
      <c r="H19" s="50"/>
    </row>
    <row r="20" spans="1:8" ht="20.100000000000001" customHeight="1" x14ac:dyDescent="0.15">
      <c r="A20" s="223"/>
      <c r="B20" s="77">
        <v>15</v>
      </c>
      <c r="C20" s="82" t="s">
        <v>199</v>
      </c>
      <c r="D20" s="83" t="s">
        <v>398</v>
      </c>
      <c r="E20" s="104">
        <v>12366.2</v>
      </c>
      <c r="F20" s="78" t="s">
        <v>609</v>
      </c>
      <c r="G20" s="49"/>
      <c r="H20" s="50"/>
    </row>
    <row r="21" spans="1:8" ht="20.100000000000001" customHeight="1" x14ac:dyDescent="0.15">
      <c r="A21" s="223"/>
      <c r="B21" s="77">
        <v>16</v>
      </c>
      <c r="C21" s="82" t="s">
        <v>200</v>
      </c>
      <c r="D21" s="83" t="s">
        <v>399</v>
      </c>
      <c r="E21" s="104">
        <v>4004.5</v>
      </c>
      <c r="F21" s="78" t="s">
        <v>609</v>
      </c>
      <c r="G21" s="49"/>
      <c r="H21" s="50"/>
    </row>
    <row r="22" spans="1:8" ht="20.100000000000001" customHeight="1" x14ac:dyDescent="0.15">
      <c r="A22" s="223"/>
      <c r="B22" s="77">
        <v>17</v>
      </c>
      <c r="C22" s="82" t="s">
        <v>201</v>
      </c>
      <c r="D22" s="83" t="s">
        <v>400</v>
      </c>
      <c r="E22" s="104">
        <v>4359.8999999999996</v>
      </c>
      <c r="F22" s="78" t="s">
        <v>609</v>
      </c>
      <c r="G22" s="49"/>
      <c r="H22" s="50"/>
    </row>
    <row r="23" spans="1:8" ht="20.100000000000001" customHeight="1" x14ac:dyDescent="0.15">
      <c r="A23" s="223"/>
      <c r="B23" s="77">
        <v>18</v>
      </c>
      <c r="C23" s="82" t="s">
        <v>202</v>
      </c>
      <c r="D23" s="83" t="s">
        <v>401</v>
      </c>
      <c r="E23" s="104">
        <v>2647</v>
      </c>
      <c r="F23" s="78" t="s">
        <v>609</v>
      </c>
      <c r="G23" s="49"/>
      <c r="H23" s="50"/>
    </row>
    <row r="24" spans="1:8" ht="20.100000000000001" customHeight="1" x14ac:dyDescent="0.15">
      <c r="A24" s="223"/>
      <c r="B24" s="77">
        <v>19</v>
      </c>
      <c r="C24" s="82" t="s">
        <v>203</v>
      </c>
      <c r="D24" s="83" t="s">
        <v>402</v>
      </c>
      <c r="E24" s="104">
        <v>748.9</v>
      </c>
      <c r="F24" s="78" t="s">
        <v>609</v>
      </c>
      <c r="G24" s="49"/>
      <c r="H24" s="50"/>
    </row>
    <row r="25" spans="1:8" ht="20.100000000000001" customHeight="1" x14ac:dyDescent="0.15">
      <c r="A25" s="223"/>
      <c r="B25" s="77">
        <v>20</v>
      </c>
      <c r="C25" s="82" t="s">
        <v>575</v>
      </c>
      <c r="D25" s="83" t="s">
        <v>403</v>
      </c>
      <c r="E25" s="104">
        <v>6072.4</v>
      </c>
      <c r="F25" s="78" t="s">
        <v>609</v>
      </c>
      <c r="G25" s="49"/>
      <c r="H25" s="50"/>
    </row>
    <row r="26" spans="1:8" ht="20.100000000000001" customHeight="1" x14ac:dyDescent="0.15">
      <c r="A26" s="223"/>
      <c r="B26" s="77">
        <v>21</v>
      </c>
      <c r="C26" s="82" t="s">
        <v>576</v>
      </c>
      <c r="D26" s="83" t="s">
        <v>404</v>
      </c>
      <c r="E26" s="104">
        <v>6020.9</v>
      </c>
      <c r="F26" s="78" t="s">
        <v>609</v>
      </c>
      <c r="G26" s="49"/>
      <c r="H26" s="50"/>
    </row>
    <row r="27" spans="1:8" ht="20.100000000000001" customHeight="1" x14ac:dyDescent="0.15">
      <c r="A27" s="223"/>
      <c r="B27" s="77">
        <v>22</v>
      </c>
      <c r="C27" s="82" t="s">
        <v>577</v>
      </c>
      <c r="D27" s="83" t="s">
        <v>405</v>
      </c>
      <c r="E27" s="104">
        <v>3451.4</v>
      </c>
      <c r="F27" s="78" t="s">
        <v>609</v>
      </c>
      <c r="G27" s="49"/>
      <c r="H27" s="50"/>
    </row>
    <row r="28" spans="1:8" ht="20.100000000000001" customHeight="1" x14ac:dyDescent="0.15">
      <c r="A28" s="223"/>
      <c r="B28" s="77">
        <v>23</v>
      </c>
      <c r="C28" s="82" t="s">
        <v>578</v>
      </c>
      <c r="D28" s="83" t="s">
        <v>406</v>
      </c>
      <c r="E28" s="104">
        <v>6907.1</v>
      </c>
      <c r="F28" s="78" t="s">
        <v>609</v>
      </c>
      <c r="G28" s="49"/>
      <c r="H28" s="50"/>
    </row>
    <row r="29" spans="1:8" ht="20.100000000000001" customHeight="1" x14ac:dyDescent="0.15">
      <c r="A29" s="223"/>
      <c r="B29" s="77">
        <v>24</v>
      </c>
      <c r="C29" s="82" t="s">
        <v>579</v>
      </c>
      <c r="D29" s="83" t="s">
        <v>407</v>
      </c>
      <c r="E29" s="104">
        <v>6123.8</v>
      </c>
      <c r="F29" s="78" t="s">
        <v>609</v>
      </c>
      <c r="G29" s="49"/>
      <c r="H29" s="50"/>
    </row>
    <row r="30" spans="1:8" ht="20.100000000000001" customHeight="1" x14ac:dyDescent="0.15">
      <c r="A30" s="223"/>
      <c r="B30" s="77">
        <v>25</v>
      </c>
      <c r="C30" s="82" t="s">
        <v>580</v>
      </c>
      <c r="D30" s="83" t="s">
        <v>408</v>
      </c>
      <c r="E30" s="104">
        <v>3594.8</v>
      </c>
      <c r="F30" s="78" t="s">
        <v>609</v>
      </c>
      <c r="G30" s="49"/>
      <c r="H30" s="50"/>
    </row>
    <row r="31" spans="1:8" ht="20.100000000000001" customHeight="1" x14ac:dyDescent="0.15">
      <c r="A31" s="223"/>
      <c r="B31" s="77">
        <v>26</v>
      </c>
      <c r="C31" s="82" t="s">
        <v>581</v>
      </c>
      <c r="D31" s="83" t="s">
        <v>409</v>
      </c>
      <c r="E31" s="104">
        <v>3976.3</v>
      </c>
      <c r="F31" s="78" t="s">
        <v>609</v>
      </c>
      <c r="G31" s="49"/>
      <c r="H31" s="50"/>
    </row>
    <row r="32" spans="1:8" ht="20.100000000000001" customHeight="1" x14ac:dyDescent="0.15">
      <c r="A32" s="223"/>
      <c r="B32" s="77">
        <v>27</v>
      </c>
      <c r="C32" s="82" t="s">
        <v>582</v>
      </c>
      <c r="D32" s="83" t="s">
        <v>410</v>
      </c>
      <c r="E32" s="104">
        <v>2140.4</v>
      </c>
      <c r="F32" s="78" t="s">
        <v>609</v>
      </c>
      <c r="G32" s="49"/>
      <c r="H32" s="50"/>
    </row>
    <row r="33" spans="1:8" ht="20.100000000000001" customHeight="1" x14ac:dyDescent="0.15">
      <c r="A33" s="223"/>
      <c r="B33" s="77">
        <v>28</v>
      </c>
      <c r="C33" s="82" t="s">
        <v>583</v>
      </c>
      <c r="D33" s="83" t="s">
        <v>411</v>
      </c>
      <c r="E33" s="104">
        <v>2562.3000000000002</v>
      </c>
      <c r="F33" s="78" t="s">
        <v>609</v>
      </c>
      <c r="G33" s="49"/>
      <c r="H33" s="50"/>
    </row>
    <row r="34" spans="1:8" ht="20.100000000000001" customHeight="1" x14ac:dyDescent="0.15">
      <c r="A34" s="223"/>
      <c r="B34" s="77">
        <v>29</v>
      </c>
      <c r="C34" s="82" t="s">
        <v>584</v>
      </c>
      <c r="D34" s="83" t="s">
        <v>412</v>
      </c>
      <c r="E34" s="104">
        <v>9611.2999999999993</v>
      </c>
      <c r="F34" s="78" t="s">
        <v>609</v>
      </c>
      <c r="G34" s="49"/>
      <c r="H34" s="50"/>
    </row>
    <row r="35" spans="1:8" ht="20.100000000000001" customHeight="1" x14ac:dyDescent="0.15">
      <c r="A35" s="223"/>
      <c r="B35" s="77">
        <v>30</v>
      </c>
      <c r="C35" s="82" t="s">
        <v>585</v>
      </c>
      <c r="D35" s="83" t="s">
        <v>413</v>
      </c>
      <c r="E35" s="104">
        <v>18291</v>
      </c>
      <c r="F35" s="78" t="s">
        <v>609</v>
      </c>
      <c r="G35" s="49"/>
      <c r="H35" s="50"/>
    </row>
    <row r="36" spans="1:8" s="81" customFormat="1" ht="20.100000000000001" customHeight="1" x14ac:dyDescent="0.15">
      <c r="A36" s="223"/>
      <c r="B36" s="77">
        <v>31</v>
      </c>
      <c r="C36" s="84" t="s">
        <v>215</v>
      </c>
      <c r="D36" s="85" t="s">
        <v>414</v>
      </c>
      <c r="E36" s="105">
        <v>13075.7</v>
      </c>
      <c r="F36" s="78" t="s">
        <v>609</v>
      </c>
      <c r="G36" s="79"/>
      <c r="H36" s="80"/>
    </row>
    <row r="37" spans="1:8" ht="20.100000000000001" customHeight="1" x14ac:dyDescent="0.15">
      <c r="A37" s="224"/>
      <c r="B37" s="77">
        <v>32</v>
      </c>
      <c r="C37" s="86" t="s">
        <v>326</v>
      </c>
      <c r="D37" s="86" t="s">
        <v>431</v>
      </c>
      <c r="E37" s="105">
        <v>1301.4000000000001</v>
      </c>
      <c r="F37" s="78" t="s">
        <v>628</v>
      </c>
      <c r="G37" s="51"/>
      <c r="H37" s="52"/>
    </row>
    <row r="38" spans="1:8" ht="20.100000000000001" customHeight="1" x14ac:dyDescent="0.15">
      <c r="A38" s="224"/>
      <c r="B38" s="77">
        <v>33</v>
      </c>
      <c r="C38" s="86" t="s">
        <v>327</v>
      </c>
      <c r="D38" s="86" t="s">
        <v>432</v>
      </c>
      <c r="E38" s="105">
        <v>322.10000000000002</v>
      </c>
      <c r="F38" s="78" t="s">
        <v>628</v>
      </c>
      <c r="G38" s="51"/>
      <c r="H38" s="52"/>
    </row>
    <row r="39" spans="1:8" ht="20.100000000000001" customHeight="1" x14ac:dyDescent="0.15">
      <c r="A39" s="224"/>
      <c r="B39" s="77">
        <v>34</v>
      </c>
      <c r="C39" s="86" t="s">
        <v>586</v>
      </c>
      <c r="D39" s="86" t="s">
        <v>614</v>
      </c>
      <c r="E39" s="105">
        <v>1924</v>
      </c>
      <c r="F39" s="78" t="s">
        <v>628</v>
      </c>
      <c r="G39" s="51"/>
      <c r="H39" s="52"/>
    </row>
    <row r="40" spans="1:8" ht="20.100000000000001" customHeight="1" x14ac:dyDescent="0.15">
      <c r="A40" s="224"/>
      <c r="B40" s="77">
        <v>35</v>
      </c>
      <c r="C40" s="86" t="s">
        <v>587</v>
      </c>
      <c r="D40" s="86" t="s">
        <v>536</v>
      </c>
      <c r="E40" s="105">
        <v>1613.6</v>
      </c>
      <c r="F40" s="78" t="s">
        <v>628</v>
      </c>
      <c r="G40" s="51"/>
      <c r="H40" s="52"/>
    </row>
    <row r="41" spans="1:8" ht="20.100000000000001" customHeight="1" x14ac:dyDescent="0.15">
      <c r="A41" s="215" t="s">
        <v>104</v>
      </c>
      <c r="B41" s="75" t="s">
        <v>73</v>
      </c>
      <c r="C41" s="76">
        <f>COUNTA(C42:C127)</f>
        <v>86</v>
      </c>
      <c r="D41" s="75"/>
      <c r="E41" s="112">
        <f>SUM(E42:E127)</f>
        <v>260082.50000000003</v>
      </c>
      <c r="F41" s="75"/>
      <c r="G41" s="49"/>
      <c r="H41" s="50"/>
    </row>
    <row r="42" spans="1:8" ht="20.100000000000001" customHeight="1" x14ac:dyDescent="0.15">
      <c r="A42" s="225"/>
      <c r="B42" s="115">
        <v>1</v>
      </c>
      <c r="C42" s="114" t="s">
        <v>726</v>
      </c>
      <c r="D42" s="115" t="s">
        <v>727</v>
      </c>
      <c r="E42" s="116">
        <v>2265</v>
      </c>
      <c r="F42" s="78" t="s">
        <v>415</v>
      </c>
      <c r="G42" s="49"/>
      <c r="H42" s="50"/>
    </row>
    <row r="43" spans="1:8" ht="20.100000000000001" customHeight="1" x14ac:dyDescent="0.15">
      <c r="A43" s="225"/>
      <c r="B43" s="115">
        <v>2</v>
      </c>
      <c r="C43" s="87" t="s">
        <v>570</v>
      </c>
      <c r="D43" s="88" t="s">
        <v>590</v>
      </c>
      <c r="E43" s="104">
        <v>16608.400000000001</v>
      </c>
      <c r="F43" s="78" t="s">
        <v>609</v>
      </c>
      <c r="G43" s="51"/>
      <c r="H43" s="52"/>
    </row>
    <row r="44" spans="1:8" ht="20.100000000000001" customHeight="1" x14ac:dyDescent="0.15">
      <c r="A44" s="225"/>
      <c r="B44" s="115">
        <v>3</v>
      </c>
      <c r="C44" s="82" t="s">
        <v>151</v>
      </c>
      <c r="D44" s="83" t="s">
        <v>354</v>
      </c>
      <c r="E44" s="104">
        <v>790.1</v>
      </c>
      <c r="F44" s="78" t="s">
        <v>609</v>
      </c>
      <c r="G44" s="55"/>
      <c r="H44" s="54" t="s">
        <v>87</v>
      </c>
    </row>
    <row r="45" spans="1:8" ht="20.100000000000001" customHeight="1" x14ac:dyDescent="0.15">
      <c r="A45" s="225"/>
      <c r="B45" s="115">
        <v>4</v>
      </c>
      <c r="C45" s="82" t="s">
        <v>152</v>
      </c>
      <c r="D45" s="83" t="s">
        <v>355</v>
      </c>
      <c r="E45" s="104">
        <v>1120.4000000000001</v>
      </c>
      <c r="F45" s="78" t="s">
        <v>609</v>
      </c>
      <c r="G45" s="51"/>
      <c r="H45" s="52" t="s">
        <v>89</v>
      </c>
    </row>
    <row r="46" spans="1:8" ht="20.100000000000001" customHeight="1" x14ac:dyDescent="0.15">
      <c r="A46" s="225"/>
      <c r="B46" s="115">
        <v>5</v>
      </c>
      <c r="C46" s="82" t="s">
        <v>153</v>
      </c>
      <c r="D46" s="83" t="s">
        <v>356</v>
      </c>
      <c r="E46" s="104">
        <v>2679.3</v>
      </c>
      <c r="F46" s="78" t="s">
        <v>609</v>
      </c>
      <c r="G46" s="55"/>
      <c r="H46" s="54" t="s">
        <v>87</v>
      </c>
    </row>
    <row r="47" spans="1:8" ht="20.100000000000001" customHeight="1" x14ac:dyDescent="0.15">
      <c r="A47" s="225"/>
      <c r="B47" s="115">
        <v>6</v>
      </c>
      <c r="C47" s="82" t="s">
        <v>154</v>
      </c>
      <c r="D47" s="83" t="s">
        <v>357</v>
      </c>
      <c r="E47" s="104">
        <v>3250.3</v>
      </c>
      <c r="F47" s="78" t="s">
        <v>609</v>
      </c>
      <c r="G47" s="55"/>
      <c r="H47" s="54"/>
    </row>
    <row r="48" spans="1:8" ht="20.100000000000001" customHeight="1" x14ac:dyDescent="0.15">
      <c r="A48" s="225"/>
      <c r="B48" s="115">
        <v>7</v>
      </c>
      <c r="C48" s="82" t="s">
        <v>155</v>
      </c>
      <c r="D48" s="83" t="s">
        <v>358</v>
      </c>
      <c r="E48" s="104">
        <v>906.3</v>
      </c>
      <c r="F48" s="78" t="s">
        <v>609</v>
      </c>
      <c r="G48" s="55"/>
      <c r="H48" s="54"/>
    </row>
    <row r="49" spans="1:8" ht="20.100000000000001" customHeight="1" x14ac:dyDescent="0.15">
      <c r="A49" s="225"/>
      <c r="B49" s="115">
        <v>8</v>
      </c>
      <c r="C49" s="82" t="s">
        <v>156</v>
      </c>
      <c r="D49" s="83" t="s">
        <v>359</v>
      </c>
      <c r="E49" s="104">
        <v>3790.6</v>
      </c>
      <c r="F49" s="78" t="s">
        <v>609</v>
      </c>
      <c r="G49" s="55"/>
      <c r="H49" s="54"/>
    </row>
    <row r="50" spans="1:8" ht="20.100000000000001" customHeight="1" x14ac:dyDescent="0.15">
      <c r="A50" s="225"/>
      <c r="B50" s="115">
        <v>9</v>
      </c>
      <c r="C50" s="82" t="s">
        <v>157</v>
      </c>
      <c r="D50" s="83" t="s">
        <v>360</v>
      </c>
      <c r="E50" s="104">
        <v>1209</v>
      </c>
      <c r="F50" s="78" t="s">
        <v>609</v>
      </c>
      <c r="G50" s="55"/>
      <c r="H50" s="54"/>
    </row>
    <row r="51" spans="1:8" ht="20.100000000000001" customHeight="1" x14ac:dyDescent="0.15">
      <c r="A51" s="225"/>
      <c r="B51" s="115">
        <v>10</v>
      </c>
      <c r="C51" s="82" t="s">
        <v>158</v>
      </c>
      <c r="D51" s="83" t="s">
        <v>361</v>
      </c>
      <c r="E51" s="104">
        <v>6558.9</v>
      </c>
      <c r="F51" s="78" t="s">
        <v>609</v>
      </c>
      <c r="G51" s="55"/>
      <c r="H51" s="54"/>
    </row>
    <row r="52" spans="1:8" ht="20.100000000000001" customHeight="1" x14ac:dyDescent="0.15">
      <c r="A52" s="225"/>
      <c r="B52" s="115">
        <v>11</v>
      </c>
      <c r="C52" s="82" t="s">
        <v>159</v>
      </c>
      <c r="D52" s="83" t="s">
        <v>362</v>
      </c>
      <c r="E52" s="104">
        <v>3302</v>
      </c>
      <c r="F52" s="78" t="s">
        <v>609</v>
      </c>
      <c r="G52" s="55"/>
      <c r="H52" s="54"/>
    </row>
    <row r="53" spans="1:8" ht="20.100000000000001" customHeight="1" x14ac:dyDescent="0.15">
      <c r="A53" s="225"/>
      <c r="B53" s="115">
        <v>12</v>
      </c>
      <c r="C53" s="82" t="s">
        <v>160</v>
      </c>
      <c r="D53" s="83" t="s">
        <v>363</v>
      </c>
      <c r="E53" s="104">
        <v>1661.2</v>
      </c>
      <c r="F53" s="78" t="s">
        <v>609</v>
      </c>
      <c r="G53" s="55"/>
      <c r="H53" s="54"/>
    </row>
    <row r="54" spans="1:8" ht="20.100000000000001" customHeight="1" x14ac:dyDescent="0.15">
      <c r="A54" s="225"/>
      <c r="B54" s="115">
        <v>13</v>
      </c>
      <c r="C54" s="82" t="s">
        <v>161</v>
      </c>
      <c r="D54" s="83" t="s">
        <v>364</v>
      </c>
      <c r="E54" s="104">
        <v>310</v>
      </c>
      <c r="F54" s="78" t="s">
        <v>609</v>
      </c>
      <c r="G54" s="55"/>
      <c r="H54" s="54"/>
    </row>
    <row r="55" spans="1:8" ht="20.100000000000001" customHeight="1" x14ac:dyDescent="0.15">
      <c r="A55" s="225"/>
      <c r="B55" s="115">
        <v>14</v>
      </c>
      <c r="C55" s="82" t="s">
        <v>162</v>
      </c>
      <c r="D55" s="83" t="s">
        <v>365</v>
      </c>
      <c r="E55" s="104">
        <v>1556.2</v>
      </c>
      <c r="F55" s="78" t="s">
        <v>609</v>
      </c>
      <c r="G55" s="55"/>
      <c r="H55" s="54"/>
    </row>
    <row r="56" spans="1:8" ht="20.100000000000001" customHeight="1" x14ac:dyDescent="0.15">
      <c r="A56" s="225"/>
      <c r="B56" s="115">
        <v>15</v>
      </c>
      <c r="C56" s="82" t="s">
        <v>163</v>
      </c>
      <c r="D56" s="83" t="s">
        <v>366</v>
      </c>
      <c r="E56" s="104">
        <v>499</v>
      </c>
      <c r="F56" s="78" t="s">
        <v>609</v>
      </c>
      <c r="G56" s="61"/>
      <c r="H56" s="59"/>
    </row>
    <row r="57" spans="1:8" ht="20.100000000000001" customHeight="1" x14ac:dyDescent="0.15">
      <c r="A57" s="225"/>
      <c r="B57" s="115">
        <v>16</v>
      </c>
      <c r="C57" s="82" t="s">
        <v>164</v>
      </c>
      <c r="D57" s="83" t="s">
        <v>367</v>
      </c>
      <c r="E57" s="104">
        <v>1434</v>
      </c>
      <c r="F57" s="78" t="s">
        <v>609</v>
      </c>
      <c r="G57" s="61"/>
      <c r="H57" s="59"/>
    </row>
    <row r="58" spans="1:8" ht="20.100000000000001" customHeight="1" x14ac:dyDescent="0.15">
      <c r="A58" s="225"/>
      <c r="B58" s="115">
        <v>17</v>
      </c>
      <c r="C58" s="82" t="s">
        <v>165</v>
      </c>
      <c r="D58" s="83" t="s">
        <v>368</v>
      </c>
      <c r="E58" s="104">
        <v>1053</v>
      </c>
      <c r="F58" s="78" t="s">
        <v>609</v>
      </c>
      <c r="G58" s="61"/>
      <c r="H58" s="59"/>
    </row>
    <row r="59" spans="1:8" ht="20.100000000000001" customHeight="1" x14ac:dyDescent="0.15">
      <c r="A59" s="225"/>
      <c r="B59" s="115">
        <v>18</v>
      </c>
      <c r="C59" s="82" t="s">
        <v>166</v>
      </c>
      <c r="D59" s="83" t="s">
        <v>369</v>
      </c>
      <c r="E59" s="104">
        <v>236</v>
      </c>
      <c r="F59" s="78" t="s">
        <v>609</v>
      </c>
      <c r="G59" s="62"/>
      <c r="H59" s="59"/>
    </row>
    <row r="60" spans="1:8" ht="20.100000000000001" customHeight="1" x14ac:dyDescent="0.15">
      <c r="A60" s="225"/>
      <c r="B60" s="115">
        <v>19</v>
      </c>
      <c r="C60" s="82" t="s">
        <v>167</v>
      </c>
      <c r="D60" s="83" t="s">
        <v>591</v>
      </c>
      <c r="E60" s="104">
        <v>388.2</v>
      </c>
      <c r="F60" s="78" t="s">
        <v>609</v>
      </c>
      <c r="G60" s="55"/>
      <c r="H60" s="54"/>
    </row>
    <row r="61" spans="1:8" ht="20.100000000000001" customHeight="1" x14ac:dyDescent="0.15">
      <c r="A61" s="225"/>
      <c r="B61" s="115">
        <v>20</v>
      </c>
      <c r="C61" s="82" t="s">
        <v>168</v>
      </c>
      <c r="D61" s="83" t="s">
        <v>592</v>
      </c>
      <c r="E61" s="104">
        <v>418</v>
      </c>
      <c r="F61" s="78" t="s">
        <v>609</v>
      </c>
      <c r="G61" s="55"/>
      <c r="H61" s="54"/>
    </row>
    <row r="62" spans="1:8" ht="20.100000000000001" customHeight="1" x14ac:dyDescent="0.15">
      <c r="A62" s="225"/>
      <c r="B62" s="115">
        <v>21</v>
      </c>
      <c r="C62" s="82" t="s">
        <v>169</v>
      </c>
      <c r="D62" s="83" t="s">
        <v>593</v>
      </c>
      <c r="E62" s="104">
        <v>1147.2</v>
      </c>
      <c r="F62" s="78" t="s">
        <v>609</v>
      </c>
      <c r="G62" s="51"/>
      <c r="H62" s="52" t="s">
        <v>88</v>
      </c>
    </row>
    <row r="63" spans="1:8" ht="20.100000000000001" customHeight="1" x14ac:dyDescent="0.15">
      <c r="A63" s="225"/>
      <c r="B63" s="115">
        <v>22</v>
      </c>
      <c r="C63" s="82" t="s">
        <v>170</v>
      </c>
      <c r="D63" s="83" t="s">
        <v>594</v>
      </c>
      <c r="E63" s="104">
        <v>106</v>
      </c>
      <c r="F63" s="78" t="s">
        <v>609</v>
      </c>
      <c r="G63" s="51"/>
      <c r="H63" s="54" t="s">
        <v>87</v>
      </c>
    </row>
    <row r="64" spans="1:8" ht="20.100000000000001" customHeight="1" x14ac:dyDescent="0.15">
      <c r="A64" s="225"/>
      <c r="B64" s="115">
        <v>23</v>
      </c>
      <c r="C64" s="82" t="s">
        <v>171</v>
      </c>
      <c r="D64" s="83" t="s">
        <v>370</v>
      </c>
      <c r="E64" s="104">
        <v>913.6</v>
      </c>
      <c r="F64" s="78" t="s">
        <v>609</v>
      </c>
      <c r="G64" s="51"/>
      <c r="H64" s="54" t="s">
        <v>87</v>
      </c>
    </row>
    <row r="65" spans="1:11" ht="20.100000000000001" customHeight="1" x14ac:dyDescent="0.15">
      <c r="A65" s="225"/>
      <c r="B65" s="115">
        <v>24</v>
      </c>
      <c r="C65" s="82" t="s">
        <v>172</v>
      </c>
      <c r="D65" s="83" t="s">
        <v>371</v>
      </c>
      <c r="E65" s="104">
        <v>928.5</v>
      </c>
      <c r="F65" s="78" t="s">
        <v>609</v>
      </c>
      <c r="G65" s="51"/>
      <c r="H65" s="52" t="s">
        <v>88</v>
      </c>
    </row>
    <row r="66" spans="1:11" ht="20.100000000000001" customHeight="1" x14ac:dyDescent="0.15">
      <c r="A66" s="225"/>
      <c r="B66" s="115">
        <v>25</v>
      </c>
      <c r="C66" s="82" t="s">
        <v>173</v>
      </c>
      <c r="D66" s="83" t="s">
        <v>94</v>
      </c>
      <c r="E66" s="104">
        <v>838.9</v>
      </c>
      <c r="F66" s="78" t="s">
        <v>609</v>
      </c>
      <c r="G66" s="51"/>
      <c r="H66" s="52" t="s">
        <v>89</v>
      </c>
    </row>
    <row r="67" spans="1:11" ht="20.100000000000001" customHeight="1" x14ac:dyDescent="0.15">
      <c r="A67" s="225"/>
      <c r="B67" s="115">
        <v>26</v>
      </c>
      <c r="C67" s="82" t="s">
        <v>174</v>
      </c>
      <c r="D67" s="83" t="s">
        <v>372</v>
      </c>
      <c r="E67" s="104">
        <v>374.8</v>
      </c>
      <c r="F67" s="78" t="s">
        <v>609</v>
      </c>
      <c r="G67" s="51"/>
      <c r="H67" s="52" t="s">
        <v>89</v>
      </c>
    </row>
    <row r="68" spans="1:11" ht="20.100000000000001" customHeight="1" x14ac:dyDescent="0.15">
      <c r="A68" s="225"/>
      <c r="B68" s="115">
        <v>27</v>
      </c>
      <c r="C68" s="82" t="s">
        <v>175</v>
      </c>
      <c r="D68" s="83" t="s">
        <v>373</v>
      </c>
      <c r="E68" s="104">
        <v>801.1</v>
      </c>
      <c r="F68" s="78" t="s">
        <v>609</v>
      </c>
      <c r="G68" s="62"/>
      <c r="H68" s="56"/>
    </row>
    <row r="69" spans="1:11" ht="20.100000000000001" customHeight="1" x14ac:dyDescent="0.15">
      <c r="A69" s="225"/>
      <c r="B69" s="115">
        <v>28</v>
      </c>
      <c r="C69" s="82" t="s">
        <v>176</v>
      </c>
      <c r="D69" s="83" t="s">
        <v>374</v>
      </c>
      <c r="E69" s="104">
        <v>942.4</v>
      </c>
      <c r="F69" s="78" t="s">
        <v>609</v>
      </c>
      <c r="G69" s="62"/>
      <c r="H69" s="56"/>
    </row>
    <row r="70" spans="1:11" ht="20.100000000000001" customHeight="1" x14ac:dyDescent="0.15">
      <c r="A70" s="225"/>
      <c r="B70" s="115">
        <v>29</v>
      </c>
      <c r="C70" s="82" t="s">
        <v>177</v>
      </c>
      <c r="D70" s="83" t="s">
        <v>375</v>
      </c>
      <c r="E70" s="104">
        <v>170.3</v>
      </c>
      <c r="F70" s="78" t="s">
        <v>609</v>
      </c>
      <c r="G70" s="51"/>
      <c r="H70" s="52" t="s">
        <v>89</v>
      </c>
    </row>
    <row r="71" spans="1:11" ht="20.100000000000001" customHeight="1" x14ac:dyDescent="0.15">
      <c r="A71" s="225"/>
      <c r="B71" s="115">
        <v>30</v>
      </c>
      <c r="C71" s="82" t="s">
        <v>178</v>
      </c>
      <c r="D71" s="83" t="s">
        <v>376</v>
      </c>
      <c r="E71" s="104">
        <v>539</v>
      </c>
      <c r="F71" s="78" t="s">
        <v>609</v>
      </c>
      <c r="G71" s="51"/>
      <c r="H71" s="52" t="s">
        <v>89</v>
      </c>
    </row>
    <row r="72" spans="1:11" ht="20.100000000000001" customHeight="1" x14ac:dyDescent="0.15">
      <c r="A72" s="225"/>
      <c r="B72" s="115">
        <v>31</v>
      </c>
      <c r="C72" s="82" t="s">
        <v>179</v>
      </c>
      <c r="D72" s="83" t="s">
        <v>377</v>
      </c>
      <c r="E72" s="104">
        <v>675.4</v>
      </c>
      <c r="F72" s="78" t="s">
        <v>609</v>
      </c>
      <c r="G72" s="62"/>
      <c r="H72" s="59"/>
    </row>
    <row r="73" spans="1:11" ht="20.100000000000001" customHeight="1" x14ac:dyDescent="0.15">
      <c r="A73" s="225"/>
      <c r="B73" s="115">
        <v>32</v>
      </c>
      <c r="C73" s="82" t="s">
        <v>180</v>
      </c>
      <c r="D73" s="83" t="s">
        <v>378</v>
      </c>
      <c r="E73" s="104">
        <v>919</v>
      </c>
      <c r="F73" s="78" t="s">
        <v>609</v>
      </c>
      <c r="G73" s="51"/>
      <c r="H73" s="52" t="s">
        <v>87</v>
      </c>
    </row>
    <row r="74" spans="1:11" ht="20.100000000000001" customHeight="1" x14ac:dyDescent="0.15">
      <c r="A74" s="225"/>
      <c r="B74" s="115">
        <v>33</v>
      </c>
      <c r="C74" s="82" t="s">
        <v>571</v>
      </c>
      <c r="D74" s="83" t="s">
        <v>595</v>
      </c>
      <c r="E74" s="104">
        <v>4420.8</v>
      </c>
      <c r="F74" s="78" t="s">
        <v>609</v>
      </c>
      <c r="G74" s="51"/>
      <c r="H74" s="52" t="s">
        <v>87</v>
      </c>
      <c r="K74" s="66"/>
    </row>
    <row r="75" spans="1:11" ht="20.100000000000001" customHeight="1" x14ac:dyDescent="0.15">
      <c r="A75" s="225"/>
      <c r="B75" s="115">
        <v>34</v>
      </c>
      <c r="C75" s="82" t="s">
        <v>572</v>
      </c>
      <c r="D75" s="83" t="s">
        <v>596</v>
      </c>
      <c r="E75" s="104">
        <v>4734.6000000000004</v>
      </c>
      <c r="F75" s="78" t="s">
        <v>609</v>
      </c>
      <c r="G75" s="51"/>
      <c r="H75" s="52" t="s">
        <v>88</v>
      </c>
    </row>
    <row r="76" spans="1:11" ht="20.100000000000001" customHeight="1" x14ac:dyDescent="0.15">
      <c r="A76" s="225"/>
      <c r="B76" s="115">
        <v>35</v>
      </c>
      <c r="C76" s="82" t="s">
        <v>573</v>
      </c>
      <c r="D76" s="83" t="s">
        <v>597</v>
      </c>
      <c r="E76" s="104">
        <v>2314.1</v>
      </c>
      <c r="F76" s="78" t="s">
        <v>609</v>
      </c>
      <c r="G76" s="51"/>
      <c r="H76" s="52" t="s">
        <v>88</v>
      </c>
    </row>
    <row r="77" spans="1:11" ht="20.100000000000001" customHeight="1" x14ac:dyDescent="0.15">
      <c r="A77" s="225"/>
      <c r="B77" s="115">
        <v>36</v>
      </c>
      <c r="C77" s="82" t="s">
        <v>574</v>
      </c>
      <c r="D77" s="83" t="s">
        <v>598</v>
      </c>
      <c r="E77" s="104">
        <v>3682.1</v>
      </c>
      <c r="F77" s="78" t="s">
        <v>609</v>
      </c>
      <c r="G77" s="51"/>
      <c r="H77" s="52" t="s">
        <v>88</v>
      </c>
    </row>
    <row r="78" spans="1:11" ht="20.100000000000001" customHeight="1" x14ac:dyDescent="0.15">
      <c r="A78" s="225"/>
      <c r="B78" s="115">
        <v>37</v>
      </c>
      <c r="C78" s="82" t="s">
        <v>181</v>
      </c>
      <c r="D78" s="83" t="s">
        <v>379</v>
      </c>
      <c r="E78" s="104">
        <v>4147.8999999999996</v>
      </c>
      <c r="F78" s="78" t="s">
        <v>609</v>
      </c>
      <c r="G78" s="53"/>
      <c r="H78" s="54" t="s">
        <v>89</v>
      </c>
    </row>
    <row r="79" spans="1:11" ht="20.100000000000001" customHeight="1" x14ac:dyDescent="0.15">
      <c r="A79" s="225"/>
      <c r="B79" s="115">
        <v>38</v>
      </c>
      <c r="C79" s="82" t="s">
        <v>182</v>
      </c>
      <c r="D79" s="83" t="s">
        <v>380</v>
      </c>
      <c r="E79" s="104">
        <v>1469.3</v>
      </c>
      <c r="F79" s="78" t="s">
        <v>609</v>
      </c>
      <c r="G79" s="53"/>
      <c r="H79" s="54" t="s">
        <v>89</v>
      </c>
    </row>
    <row r="80" spans="1:11" ht="20.100000000000001" customHeight="1" x14ac:dyDescent="0.15">
      <c r="A80" s="225"/>
      <c r="B80" s="115">
        <v>39</v>
      </c>
      <c r="C80" s="82" t="s">
        <v>183</v>
      </c>
      <c r="D80" s="83" t="s">
        <v>381</v>
      </c>
      <c r="E80" s="104">
        <v>3338.1</v>
      </c>
      <c r="F80" s="78" t="s">
        <v>609</v>
      </c>
      <c r="G80" s="53"/>
      <c r="H80" s="54" t="s">
        <v>89</v>
      </c>
    </row>
    <row r="81" spans="1:8" ht="20.100000000000001" customHeight="1" x14ac:dyDescent="0.15">
      <c r="A81" s="225"/>
      <c r="B81" s="115">
        <v>40</v>
      </c>
      <c r="C81" s="82" t="s">
        <v>184</v>
      </c>
      <c r="D81" s="83" t="s">
        <v>382</v>
      </c>
      <c r="E81" s="104">
        <v>1530.7</v>
      </c>
      <c r="F81" s="78" t="s">
        <v>609</v>
      </c>
      <c r="G81" s="51"/>
      <c r="H81" s="52" t="s">
        <v>89</v>
      </c>
    </row>
    <row r="82" spans="1:8" ht="20.100000000000001" customHeight="1" x14ac:dyDescent="0.15">
      <c r="A82" s="225"/>
      <c r="B82" s="115">
        <v>41</v>
      </c>
      <c r="C82" s="82" t="s">
        <v>185</v>
      </c>
      <c r="D82" s="83" t="s">
        <v>383</v>
      </c>
      <c r="E82" s="104">
        <v>1183.5999999999999</v>
      </c>
      <c r="F82" s="78" t="s">
        <v>609</v>
      </c>
      <c r="G82" s="51"/>
      <c r="H82" s="52" t="s">
        <v>89</v>
      </c>
    </row>
    <row r="83" spans="1:8" ht="20.100000000000001" customHeight="1" x14ac:dyDescent="0.15">
      <c r="A83" s="225"/>
      <c r="B83" s="115">
        <v>42</v>
      </c>
      <c r="C83" s="82" t="s">
        <v>186</v>
      </c>
      <c r="D83" s="83" t="s">
        <v>384</v>
      </c>
      <c r="E83" s="104">
        <v>682.8</v>
      </c>
      <c r="F83" s="78" t="s">
        <v>609</v>
      </c>
      <c r="G83" s="53"/>
      <c r="H83" s="54" t="s">
        <v>89</v>
      </c>
    </row>
    <row r="84" spans="1:8" ht="20.100000000000001" customHeight="1" x14ac:dyDescent="0.15">
      <c r="A84" s="225"/>
      <c r="B84" s="115">
        <v>43</v>
      </c>
      <c r="C84" s="82" t="s">
        <v>92</v>
      </c>
      <c r="D84" s="83" t="s">
        <v>385</v>
      </c>
      <c r="E84" s="104">
        <v>199.8</v>
      </c>
      <c r="F84" s="78" t="s">
        <v>609</v>
      </c>
      <c r="G84" s="51"/>
      <c r="H84" s="52" t="s">
        <v>89</v>
      </c>
    </row>
    <row r="85" spans="1:8" ht="20.100000000000001" customHeight="1" x14ac:dyDescent="0.15">
      <c r="A85" s="225"/>
      <c r="B85" s="115">
        <v>44</v>
      </c>
      <c r="C85" s="82" t="s">
        <v>93</v>
      </c>
      <c r="D85" s="83" t="s">
        <v>386</v>
      </c>
      <c r="E85" s="104">
        <v>190.1</v>
      </c>
      <c r="F85" s="78" t="s">
        <v>609</v>
      </c>
      <c r="G85" s="51"/>
      <c r="H85" s="52" t="s">
        <v>89</v>
      </c>
    </row>
    <row r="86" spans="1:8" ht="20.100000000000001" customHeight="1" x14ac:dyDescent="0.15">
      <c r="A86" s="225"/>
      <c r="B86" s="115">
        <v>45</v>
      </c>
      <c r="C86" s="82" t="s">
        <v>187</v>
      </c>
      <c r="D86" s="83" t="s">
        <v>387</v>
      </c>
      <c r="E86" s="104">
        <v>409</v>
      </c>
      <c r="F86" s="78" t="s">
        <v>609</v>
      </c>
      <c r="G86" s="51"/>
      <c r="H86" s="52" t="s">
        <v>89</v>
      </c>
    </row>
    <row r="87" spans="1:8" ht="20.100000000000001" customHeight="1" x14ac:dyDescent="0.15">
      <c r="A87" s="225"/>
      <c r="B87" s="115">
        <v>46</v>
      </c>
      <c r="C87" s="82" t="s">
        <v>188</v>
      </c>
      <c r="D87" s="83" t="s">
        <v>388</v>
      </c>
      <c r="E87" s="104">
        <v>1473</v>
      </c>
      <c r="F87" s="78" t="s">
        <v>609</v>
      </c>
      <c r="G87" s="62"/>
      <c r="H87" s="59"/>
    </row>
    <row r="88" spans="1:8" ht="20.100000000000001" customHeight="1" x14ac:dyDescent="0.15">
      <c r="A88" s="225"/>
      <c r="B88" s="115">
        <v>47</v>
      </c>
      <c r="C88" s="82" t="s">
        <v>189</v>
      </c>
      <c r="D88" s="83" t="s">
        <v>389</v>
      </c>
      <c r="E88" s="105">
        <v>1029.8</v>
      </c>
      <c r="F88" s="78" t="s">
        <v>609</v>
      </c>
      <c r="G88" s="62"/>
      <c r="H88" s="59"/>
    </row>
    <row r="89" spans="1:8" ht="20.100000000000001" customHeight="1" x14ac:dyDescent="0.15">
      <c r="A89" s="225"/>
      <c r="B89" s="115">
        <v>48</v>
      </c>
      <c r="C89" s="82" t="s">
        <v>190</v>
      </c>
      <c r="D89" s="83" t="s">
        <v>390</v>
      </c>
      <c r="E89" s="105">
        <v>1036.0999999999999</v>
      </c>
      <c r="F89" s="78" t="s">
        <v>609</v>
      </c>
      <c r="G89" s="62"/>
      <c r="H89" s="59"/>
    </row>
    <row r="90" spans="1:8" ht="20.100000000000001" customHeight="1" x14ac:dyDescent="0.15">
      <c r="A90" s="225"/>
      <c r="B90" s="115">
        <v>49</v>
      </c>
      <c r="C90" s="82" t="s">
        <v>191</v>
      </c>
      <c r="D90" s="83" t="s">
        <v>391</v>
      </c>
      <c r="E90" s="104">
        <v>1140.4000000000001</v>
      </c>
      <c r="F90" s="78" t="s">
        <v>609</v>
      </c>
      <c r="G90" s="62"/>
      <c r="H90" s="59"/>
    </row>
    <row r="91" spans="1:8" ht="20.100000000000001" customHeight="1" x14ac:dyDescent="0.15">
      <c r="A91" s="225"/>
      <c r="B91" s="115">
        <v>50</v>
      </c>
      <c r="C91" s="82" t="s">
        <v>192</v>
      </c>
      <c r="D91" s="83" t="s">
        <v>392</v>
      </c>
      <c r="E91" s="104">
        <v>190.8</v>
      </c>
      <c r="F91" s="78" t="s">
        <v>609</v>
      </c>
      <c r="G91" s="62"/>
      <c r="H91" s="59"/>
    </row>
    <row r="92" spans="1:8" ht="20.100000000000001" customHeight="1" x14ac:dyDescent="0.15">
      <c r="A92" s="225"/>
      <c r="B92" s="115">
        <v>51</v>
      </c>
      <c r="C92" s="82" t="s">
        <v>193</v>
      </c>
      <c r="D92" s="83" t="s">
        <v>393</v>
      </c>
      <c r="E92" s="104">
        <v>636.4</v>
      </c>
      <c r="F92" s="78" t="s">
        <v>609</v>
      </c>
      <c r="G92" s="62"/>
      <c r="H92" s="59"/>
    </row>
    <row r="93" spans="1:8" ht="20.100000000000001" customHeight="1" x14ac:dyDescent="0.15">
      <c r="A93" s="225"/>
      <c r="B93" s="115">
        <v>52</v>
      </c>
      <c r="C93" s="82" t="s">
        <v>194</v>
      </c>
      <c r="D93" s="83" t="s">
        <v>394</v>
      </c>
      <c r="E93" s="104">
        <v>1317.8</v>
      </c>
      <c r="F93" s="78" t="s">
        <v>609</v>
      </c>
      <c r="G93" s="51"/>
      <c r="H93" s="52" t="s">
        <v>89</v>
      </c>
    </row>
    <row r="94" spans="1:8" ht="20.100000000000001" customHeight="1" x14ac:dyDescent="0.15">
      <c r="A94" s="225"/>
      <c r="B94" s="115">
        <v>53</v>
      </c>
      <c r="C94" s="82" t="s">
        <v>195</v>
      </c>
      <c r="D94" s="83" t="s">
        <v>395</v>
      </c>
      <c r="E94" s="104">
        <v>558.4</v>
      </c>
      <c r="F94" s="78" t="s">
        <v>609</v>
      </c>
      <c r="G94" s="51"/>
      <c r="H94" s="52"/>
    </row>
    <row r="95" spans="1:8" ht="20.100000000000001" customHeight="1" x14ac:dyDescent="0.15">
      <c r="A95" s="225"/>
      <c r="B95" s="115">
        <v>54</v>
      </c>
      <c r="C95" s="82" t="s">
        <v>196</v>
      </c>
      <c r="D95" s="83" t="s">
        <v>396</v>
      </c>
      <c r="E95" s="104">
        <v>3462.7</v>
      </c>
      <c r="F95" s="78" t="s">
        <v>609</v>
      </c>
      <c r="G95" s="51"/>
      <c r="H95" s="52" t="s">
        <v>89</v>
      </c>
    </row>
    <row r="96" spans="1:8" ht="20.100000000000001" customHeight="1" x14ac:dyDescent="0.15">
      <c r="A96" s="225"/>
      <c r="B96" s="115">
        <v>55</v>
      </c>
      <c r="C96" s="82" t="s">
        <v>197</v>
      </c>
      <c r="D96" s="83" t="s">
        <v>396</v>
      </c>
      <c r="E96" s="104">
        <v>882</v>
      </c>
      <c r="F96" s="78" t="s">
        <v>609</v>
      </c>
      <c r="G96" s="51"/>
      <c r="H96" s="52" t="s">
        <v>89</v>
      </c>
    </row>
    <row r="97" spans="1:8" ht="20.100000000000001" customHeight="1" x14ac:dyDescent="0.15">
      <c r="A97" s="225"/>
      <c r="B97" s="115">
        <v>56</v>
      </c>
      <c r="C97" s="82" t="s">
        <v>198</v>
      </c>
      <c r="D97" s="83" t="s">
        <v>397</v>
      </c>
      <c r="E97" s="105">
        <v>337.6</v>
      </c>
      <c r="F97" s="78" t="s">
        <v>609</v>
      </c>
      <c r="G97" s="62"/>
      <c r="H97" s="59"/>
    </row>
    <row r="98" spans="1:8" ht="20.100000000000001" customHeight="1" x14ac:dyDescent="0.15">
      <c r="A98" s="225"/>
      <c r="B98" s="115">
        <v>57</v>
      </c>
      <c r="C98" s="84" t="s">
        <v>204</v>
      </c>
      <c r="D98" s="89" t="s">
        <v>599</v>
      </c>
      <c r="E98" s="105">
        <v>11675.7</v>
      </c>
      <c r="F98" s="78" t="s">
        <v>609</v>
      </c>
      <c r="G98" s="51"/>
      <c r="H98" s="52" t="s">
        <v>90</v>
      </c>
    </row>
    <row r="99" spans="1:8" ht="20.100000000000001" customHeight="1" x14ac:dyDescent="0.15">
      <c r="A99" s="225"/>
      <c r="B99" s="115">
        <v>58</v>
      </c>
      <c r="C99" s="84" t="s">
        <v>205</v>
      </c>
      <c r="D99" s="89" t="s">
        <v>600</v>
      </c>
      <c r="E99" s="105">
        <v>18573.099999999999</v>
      </c>
      <c r="F99" s="78" t="s">
        <v>609</v>
      </c>
      <c r="G99" s="51"/>
      <c r="H99" s="54" t="s">
        <v>87</v>
      </c>
    </row>
    <row r="100" spans="1:8" ht="20.100000000000001" customHeight="1" x14ac:dyDescent="0.15">
      <c r="A100" s="225"/>
      <c r="B100" s="115">
        <v>59</v>
      </c>
      <c r="C100" s="84" t="s">
        <v>206</v>
      </c>
      <c r="D100" s="89" t="s">
        <v>601</v>
      </c>
      <c r="E100" s="105">
        <v>5634.6</v>
      </c>
      <c r="F100" s="78" t="s">
        <v>609</v>
      </c>
      <c r="G100" s="51"/>
      <c r="H100" s="52" t="s">
        <v>88</v>
      </c>
    </row>
    <row r="101" spans="1:8" ht="20.100000000000001" customHeight="1" x14ac:dyDescent="0.15">
      <c r="A101" s="225"/>
      <c r="B101" s="115">
        <v>60</v>
      </c>
      <c r="C101" s="84" t="s">
        <v>207</v>
      </c>
      <c r="D101" s="89" t="s">
        <v>602</v>
      </c>
      <c r="E101" s="105">
        <v>4393.8999999999996</v>
      </c>
      <c r="F101" s="78" t="s">
        <v>609</v>
      </c>
      <c r="G101" s="51"/>
      <c r="H101" s="54" t="s">
        <v>87</v>
      </c>
    </row>
    <row r="102" spans="1:8" ht="20.100000000000001" customHeight="1" x14ac:dyDescent="0.15">
      <c r="A102" s="225"/>
      <c r="B102" s="115">
        <v>61</v>
      </c>
      <c r="C102" s="84" t="s">
        <v>208</v>
      </c>
      <c r="D102" s="89" t="s">
        <v>603</v>
      </c>
      <c r="E102" s="105">
        <v>2858.6</v>
      </c>
      <c r="F102" s="78" t="s">
        <v>609</v>
      </c>
      <c r="G102" s="60"/>
      <c r="H102" s="57" t="s">
        <v>88</v>
      </c>
    </row>
    <row r="103" spans="1:8" ht="20.100000000000001" customHeight="1" x14ac:dyDescent="0.15">
      <c r="A103" s="225"/>
      <c r="B103" s="115">
        <v>62</v>
      </c>
      <c r="C103" s="84" t="s">
        <v>209</v>
      </c>
      <c r="D103" s="89" t="s">
        <v>604</v>
      </c>
      <c r="E103" s="105">
        <v>52095.9</v>
      </c>
      <c r="F103" s="78" t="s">
        <v>609</v>
      </c>
      <c r="G103" s="63"/>
      <c r="H103" s="56" t="s">
        <v>88</v>
      </c>
    </row>
    <row r="104" spans="1:8" ht="20.100000000000001" customHeight="1" x14ac:dyDescent="0.15">
      <c r="A104" s="225"/>
      <c r="B104" s="115">
        <v>63</v>
      </c>
      <c r="C104" s="84" t="s">
        <v>210</v>
      </c>
      <c r="D104" s="89" t="s">
        <v>605</v>
      </c>
      <c r="E104" s="106">
        <v>16959.2</v>
      </c>
      <c r="F104" s="78" t="s">
        <v>609</v>
      </c>
      <c r="G104" s="62"/>
      <c r="H104" s="56"/>
    </row>
    <row r="105" spans="1:8" ht="20.100000000000001" customHeight="1" x14ac:dyDescent="0.15">
      <c r="A105" s="225"/>
      <c r="B105" s="115">
        <v>64</v>
      </c>
      <c r="C105" s="84" t="s">
        <v>211</v>
      </c>
      <c r="D105" s="89" t="s">
        <v>606</v>
      </c>
      <c r="E105" s="106">
        <v>2061.1</v>
      </c>
      <c r="F105" s="78" t="s">
        <v>609</v>
      </c>
      <c r="G105" s="62"/>
      <c r="H105" s="56"/>
    </row>
    <row r="106" spans="1:8" ht="20.100000000000001" customHeight="1" x14ac:dyDescent="0.15">
      <c r="A106" s="225"/>
      <c r="B106" s="115">
        <v>65</v>
      </c>
      <c r="C106" s="84" t="s">
        <v>212</v>
      </c>
      <c r="D106" s="89" t="s">
        <v>607</v>
      </c>
      <c r="E106" s="106">
        <v>4738.5</v>
      </c>
      <c r="F106" s="78" t="s">
        <v>609</v>
      </c>
      <c r="G106" s="62"/>
      <c r="H106" s="56"/>
    </row>
    <row r="107" spans="1:8" ht="20.100000000000001" customHeight="1" x14ac:dyDescent="0.15">
      <c r="A107" s="225"/>
      <c r="B107" s="115">
        <v>66</v>
      </c>
      <c r="C107" s="84" t="s">
        <v>213</v>
      </c>
      <c r="D107" s="89" t="s">
        <v>608</v>
      </c>
      <c r="E107" s="106">
        <v>7132.5</v>
      </c>
      <c r="F107" s="78" t="s">
        <v>609</v>
      </c>
      <c r="G107" s="62"/>
      <c r="H107" s="56"/>
    </row>
    <row r="108" spans="1:8" ht="20.100000000000001" customHeight="1" x14ac:dyDescent="0.15">
      <c r="A108" s="225"/>
      <c r="B108" s="115">
        <v>67</v>
      </c>
      <c r="C108" s="84" t="s">
        <v>214</v>
      </c>
      <c r="D108" s="89" t="s">
        <v>608</v>
      </c>
      <c r="E108" s="105">
        <v>12631.3</v>
      </c>
      <c r="F108" s="78" t="s">
        <v>609</v>
      </c>
      <c r="G108" s="62"/>
      <c r="H108" s="56"/>
    </row>
    <row r="109" spans="1:8" ht="20.100000000000001" customHeight="1" x14ac:dyDescent="0.15">
      <c r="A109" s="225"/>
      <c r="B109" s="115">
        <v>68</v>
      </c>
      <c r="C109" s="90" t="s">
        <v>313</v>
      </c>
      <c r="D109" s="90" t="s">
        <v>416</v>
      </c>
      <c r="E109" s="104">
        <v>754</v>
      </c>
      <c r="F109" s="78" t="s">
        <v>628</v>
      </c>
      <c r="G109" s="62"/>
      <c r="H109" s="56"/>
    </row>
    <row r="110" spans="1:8" ht="20.100000000000001" customHeight="1" x14ac:dyDescent="0.15">
      <c r="A110" s="225"/>
      <c r="B110" s="115">
        <v>69</v>
      </c>
      <c r="C110" s="90" t="s">
        <v>314</v>
      </c>
      <c r="D110" s="90" t="s">
        <v>417</v>
      </c>
      <c r="E110" s="104">
        <v>114.7</v>
      </c>
      <c r="F110" s="78" t="s">
        <v>628</v>
      </c>
      <c r="G110" s="62"/>
      <c r="H110" s="56"/>
    </row>
    <row r="111" spans="1:8" ht="20.100000000000001" customHeight="1" x14ac:dyDescent="0.15">
      <c r="A111" s="225"/>
      <c r="B111" s="115">
        <v>70</v>
      </c>
      <c r="C111" s="90" t="s">
        <v>315</v>
      </c>
      <c r="D111" s="90" t="s">
        <v>418</v>
      </c>
      <c r="E111" s="104">
        <v>1196.9000000000001</v>
      </c>
      <c r="F111" s="78" t="s">
        <v>628</v>
      </c>
      <c r="G111" s="62"/>
      <c r="H111" s="56"/>
    </row>
    <row r="112" spans="1:8" ht="20.100000000000001" customHeight="1" x14ac:dyDescent="0.15">
      <c r="A112" s="225"/>
      <c r="B112" s="115">
        <v>71</v>
      </c>
      <c r="C112" s="90" t="s">
        <v>316</v>
      </c>
      <c r="D112" s="90" t="s">
        <v>419</v>
      </c>
      <c r="E112" s="104">
        <v>986.6</v>
      </c>
      <c r="F112" s="78" t="s">
        <v>628</v>
      </c>
      <c r="G112" s="62"/>
      <c r="H112" s="56"/>
    </row>
    <row r="113" spans="1:8" ht="20.100000000000001" customHeight="1" x14ac:dyDescent="0.15">
      <c r="A113" s="225"/>
      <c r="B113" s="115">
        <v>72</v>
      </c>
      <c r="C113" s="90" t="s">
        <v>317</v>
      </c>
      <c r="D113" s="90" t="s">
        <v>420</v>
      </c>
      <c r="E113" s="104">
        <v>298.10000000000002</v>
      </c>
      <c r="F113" s="78" t="s">
        <v>628</v>
      </c>
      <c r="G113" s="62"/>
      <c r="H113" s="56"/>
    </row>
    <row r="114" spans="1:8" ht="20.100000000000001" customHeight="1" x14ac:dyDescent="0.15">
      <c r="A114" s="225"/>
      <c r="B114" s="115">
        <v>73</v>
      </c>
      <c r="C114" s="90" t="s">
        <v>318</v>
      </c>
      <c r="D114" s="90" t="s">
        <v>421</v>
      </c>
      <c r="E114" s="104">
        <v>107.7</v>
      </c>
      <c r="F114" s="78" t="s">
        <v>628</v>
      </c>
      <c r="G114" s="62"/>
      <c r="H114" s="56"/>
    </row>
    <row r="115" spans="1:8" ht="20.100000000000001" customHeight="1" x14ac:dyDescent="0.15">
      <c r="A115" s="225"/>
      <c r="B115" s="115">
        <v>74</v>
      </c>
      <c r="C115" s="90" t="s">
        <v>319</v>
      </c>
      <c r="D115" s="90" t="s">
        <v>422</v>
      </c>
      <c r="E115" s="104">
        <v>207.1</v>
      </c>
      <c r="F115" s="78" t="s">
        <v>628</v>
      </c>
      <c r="G115" s="62"/>
      <c r="H115" s="56"/>
    </row>
    <row r="116" spans="1:8" ht="20.100000000000001" customHeight="1" x14ac:dyDescent="0.15">
      <c r="A116" s="225"/>
      <c r="B116" s="115">
        <v>75</v>
      </c>
      <c r="C116" s="91" t="s">
        <v>320</v>
      </c>
      <c r="D116" s="91" t="s">
        <v>423</v>
      </c>
      <c r="E116" s="107">
        <v>69.2</v>
      </c>
      <c r="F116" s="78" t="s">
        <v>628</v>
      </c>
      <c r="G116" s="62"/>
      <c r="H116" s="56"/>
    </row>
    <row r="117" spans="1:8" ht="20.100000000000001" customHeight="1" x14ac:dyDescent="0.15">
      <c r="A117" s="225"/>
      <c r="B117" s="115">
        <v>76</v>
      </c>
      <c r="C117" s="90" t="s">
        <v>321</v>
      </c>
      <c r="D117" s="90" t="s">
        <v>424</v>
      </c>
      <c r="E117" s="104">
        <v>929.3</v>
      </c>
      <c r="F117" s="78" t="s">
        <v>628</v>
      </c>
      <c r="G117" s="62"/>
      <c r="H117" s="56"/>
    </row>
    <row r="118" spans="1:8" ht="20.100000000000001" customHeight="1" x14ac:dyDescent="0.15">
      <c r="A118" s="225"/>
      <c r="B118" s="115">
        <v>77</v>
      </c>
      <c r="C118" s="92" t="s">
        <v>322</v>
      </c>
      <c r="D118" s="92" t="s">
        <v>425</v>
      </c>
      <c r="E118" s="108">
        <v>367.9</v>
      </c>
      <c r="F118" s="78" t="s">
        <v>628</v>
      </c>
      <c r="G118" s="62"/>
      <c r="H118" s="56"/>
    </row>
    <row r="119" spans="1:8" ht="20.100000000000001" customHeight="1" x14ac:dyDescent="0.15">
      <c r="A119" s="225"/>
      <c r="B119" s="115">
        <v>78</v>
      </c>
      <c r="C119" s="90" t="s">
        <v>323</v>
      </c>
      <c r="D119" s="90" t="s">
        <v>426</v>
      </c>
      <c r="E119" s="104">
        <v>39.799999999999997</v>
      </c>
      <c r="F119" s="78" t="s">
        <v>628</v>
      </c>
      <c r="G119" s="62"/>
      <c r="H119" s="56"/>
    </row>
    <row r="120" spans="1:8" ht="20.100000000000001" customHeight="1" x14ac:dyDescent="0.15">
      <c r="A120" s="225"/>
      <c r="B120" s="115">
        <v>79</v>
      </c>
      <c r="C120" s="90" t="s">
        <v>324</v>
      </c>
      <c r="D120" s="90" t="s">
        <v>427</v>
      </c>
      <c r="E120" s="104">
        <v>547</v>
      </c>
      <c r="F120" s="78" t="s">
        <v>628</v>
      </c>
      <c r="G120" s="62"/>
      <c r="H120" s="56"/>
    </row>
    <row r="121" spans="1:8" ht="20.100000000000001" customHeight="1" x14ac:dyDescent="0.15">
      <c r="A121" s="225"/>
      <c r="B121" s="115">
        <v>80</v>
      </c>
      <c r="C121" s="90" t="s">
        <v>325</v>
      </c>
      <c r="D121" s="90" t="s">
        <v>428</v>
      </c>
      <c r="E121" s="104">
        <v>751.9</v>
      </c>
      <c r="F121" s="78" t="s">
        <v>628</v>
      </c>
      <c r="G121" s="62"/>
      <c r="H121" s="56"/>
    </row>
    <row r="122" spans="1:8" ht="20.100000000000001" customHeight="1" x14ac:dyDescent="0.15">
      <c r="A122" s="225"/>
      <c r="B122" s="115">
        <v>81</v>
      </c>
      <c r="C122" s="90" t="s">
        <v>181</v>
      </c>
      <c r="D122" s="90" t="s">
        <v>610</v>
      </c>
      <c r="E122" s="104">
        <v>672.2</v>
      </c>
      <c r="F122" s="78" t="s">
        <v>628</v>
      </c>
      <c r="G122" s="62"/>
      <c r="H122" s="56"/>
    </row>
    <row r="123" spans="1:8" ht="20.100000000000001" customHeight="1" x14ac:dyDescent="0.15">
      <c r="A123" s="225"/>
      <c r="B123" s="115">
        <v>82</v>
      </c>
      <c r="C123" s="90" t="s">
        <v>182</v>
      </c>
      <c r="D123" s="90" t="s">
        <v>611</v>
      </c>
      <c r="E123" s="104">
        <v>943.2</v>
      </c>
      <c r="F123" s="78" t="s">
        <v>628</v>
      </c>
      <c r="G123" s="62"/>
      <c r="H123" s="56"/>
    </row>
    <row r="124" spans="1:8" ht="20.100000000000001" customHeight="1" x14ac:dyDescent="0.15">
      <c r="A124" s="225"/>
      <c r="B124" s="115">
        <v>83</v>
      </c>
      <c r="C124" s="90" t="s">
        <v>183</v>
      </c>
      <c r="D124" s="91" t="s">
        <v>612</v>
      </c>
      <c r="E124" s="107">
        <v>7796.8</v>
      </c>
      <c r="F124" s="78" t="s">
        <v>628</v>
      </c>
      <c r="G124" s="62"/>
      <c r="H124" s="56"/>
    </row>
    <row r="125" spans="1:8" ht="20.100000000000001" customHeight="1" x14ac:dyDescent="0.15">
      <c r="A125" s="225"/>
      <c r="B125" s="115">
        <v>84</v>
      </c>
      <c r="C125" s="90" t="s">
        <v>184</v>
      </c>
      <c r="D125" s="91" t="s">
        <v>613</v>
      </c>
      <c r="E125" s="107">
        <v>1321.1</v>
      </c>
      <c r="F125" s="78" t="s">
        <v>628</v>
      </c>
      <c r="G125" s="62"/>
      <c r="H125" s="56"/>
    </row>
    <row r="126" spans="1:8" ht="20.100000000000001" customHeight="1" x14ac:dyDescent="0.15">
      <c r="A126" s="225"/>
      <c r="B126" s="115">
        <v>85</v>
      </c>
      <c r="C126" s="90" t="s">
        <v>185</v>
      </c>
      <c r="D126" s="91" t="s">
        <v>429</v>
      </c>
      <c r="E126" s="107">
        <v>3189.8</v>
      </c>
      <c r="F126" s="78" t="s">
        <v>628</v>
      </c>
      <c r="G126" s="62"/>
      <c r="H126" s="56"/>
    </row>
    <row r="127" spans="1:8" ht="20.100000000000001" customHeight="1" x14ac:dyDescent="0.15">
      <c r="A127" s="225"/>
      <c r="B127" s="115">
        <v>86</v>
      </c>
      <c r="C127" s="91" t="s">
        <v>186</v>
      </c>
      <c r="D127" s="91" t="s">
        <v>430</v>
      </c>
      <c r="E127" s="107">
        <v>2274.8000000000002</v>
      </c>
      <c r="F127" s="78" t="s">
        <v>628</v>
      </c>
      <c r="G127" s="62"/>
      <c r="H127" s="56"/>
    </row>
    <row r="128" spans="1:8" ht="20.100000000000001" customHeight="1" x14ac:dyDescent="0.15">
      <c r="A128" s="226" t="s">
        <v>720</v>
      </c>
      <c r="B128" s="75" t="s">
        <v>73</v>
      </c>
      <c r="C128" s="76">
        <f>COUNTA(C129:C237)</f>
        <v>109</v>
      </c>
      <c r="D128" s="75"/>
      <c r="E128" s="112">
        <f>SUM(E129:E237)</f>
        <v>573806</v>
      </c>
      <c r="F128" s="75"/>
      <c r="G128" s="62"/>
      <c r="H128" s="56"/>
    </row>
    <row r="129" spans="1:8" ht="20.100000000000001" customHeight="1" x14ac:dyDescent="0.15">
      <c r="A129" s="227"/>
      <c r="B129" s="77">
        <v>1</v>
      </c>
      <c r="C129" s="93" t="s">
        <v>217</v>
      </c>
      <c r="D129" s="93" t="s">
        <v>629</v>
      </c>
      <c r="E129" s="105">
        <v>6467.1</v>
      </c>
      <c r="F129" s="78" t="s">
        <v>415</v>
      </c>
      <c r="G129" s="62"/>
      <c r="H129" s="56"/>
    </row>
    <row r="130" spans="1:8" ht="20.100000000000001" customHeight="1" x14ac:dyDescent="0.15">
      <c r="A130" s="227"/>
      <c r="B130" s="77">
        <v>2</v>
      </c>
      <c r="C130" s="93" t="s">
        <v>218</v>
      </c>
      <c r="D130" s="93" t="s">
        <v>630</v>
      </c>
      <c r="E130" s="105">
        <v>5978.7</v>
      </c>
      <c r="F130" s="78" t="s">
        <v>415</v>
      </c>
      <c r="G130" s="62"/>
      <c r="H130" s="59"/>
    </row>
    <row r="131" spans="1:8" ht="20.100000000000001" customHeight="1" x14ac:dyDescent="0.15">
      <c r="A131" s="227"/>
      <c r="B131" s="77">
        <v>3</v>
      </c>
      <c r="C131" s="93" t="s">
        <v>219</v>
      </c>
      <c r="D131" s="93" t="s">
        <v>631</v>
      </c>
      <c r="E131" s="105">
        <v>7103.2</v>
      </c>
      <c r="F131" s="78" t="s">
        <v>415</v>
      </c>
      <c r="G131" s="62"/>
      <c r="H131" s="56"/>
    </row>
    <row r="132" spans="1:8" ht="20.100000000000001" customHeight="1" x14ac:dyDescent="0.15">
      <c r="A132" s="227"/>
      <c r="B132" s="77">
        <v>4</v>
      </c>
      <c r="C132" s="93" t="s">
        <v>220</v>
      </c>
      <c r="D132" s="93" t="s">
        <v>632</v>
      </c>
      <c r="E132" s="105">
        <v>9980.2000000000007</v>
      </c>
      <c r="F132" s="78" t="s">
        <v>415</v>
      </c>
      <c r="G132" s="62"/>
      <c r="H132" s="59"/>
    </row>
    <row r="133" spans="1:8" ht="20.100000000000001" customHeight="1" x14ac:dyDescent="0.15">
      <c r="A133" s="227"/>
      <c r="B133" s="77">
        <v>5</v>
      </c>
      <c r="C133" s="93" t="s">
        <v>221</v>
      </c>
      <c r="D133" s="93" t="s">
        <v>633</v>
      </c>
      <c r="E133" s="105">
        <v>3278.9</v>
      </c>
      <c r="F133" s="78" t="s">
        <v>415</v>
      </c>
      <c r="G133" s="62"/>
      <c r="H133" s="59"/>
    </row>
    <row r="134" spans="1:8" ht="18.75" customHeight="1" x14ac:dyDescent="0.15">
      <c r="A134" s="227"/>
      <c r="B134" s="77">
        <v>6</v>
      </c>
      <c r="C134" s="93" t="s">
        <v>222</v>
      </c>
      <c r="D134" s="93" t="s">
        <v>634</v>
      </c>
      <c r="E134" s="105">
        <v>4107.3</v>
      </c>
      <c r="F134" s="78" t="s">
        <v>415</v>
      </c>
      <c r="G134" s="51" t="s">
        <v>105</v>
      </c>
      <c r="H134" s="56"/>
    </row>
    <row r="135" spans="1:8" ht="18.75" customHeight="1" x14ac:dyDescent="0.15">
      <c r="A135" s="227"/>
      <c r="B135" s="77">
        <v>7</v>
      </c>
      <c r="C135" s="93" t="s">
        <v>223</v>
      </c>
      <c r="D135" s="93" t="s">
        <v>635</v>
      </c>
      <c r="E135" s="109">
        <v>39139.199999999997</v>
      </c>
      <c r="F135" s="78" t="s">
        <v>415</v>
      </c>
      <c r="G135" s="51" t="s">
        <v>105</v>
      </c>
      <c r="H135" s="56"/>
    </row>
    <row r="136" spans="1:8" ht="18.75" customHeight="1" x14ac:dyDescent="0.15">
      <c r="A136" s="227"/>
      <c r="B136" s="77">
        <v>8</v>
      </c>
      <c r="C136" s="93" t="s">
        <v>224</v>
      </c>
      <c r="D136" s="93" t="s">
        <v>636</v>
      </c>
      <c r="E136" s="109">
        <v>18845.2</v>
      </c>
      <c r="F136" s="78" t="s">
        <v>415</v>
      </c>
      <c r="G136" s="51" t="s">
        <v>106</v>
      </c>
      <c r="H136" s="56"/>
    </row>
    <row r="137" spans="1:8" ht="18.75" customHeight="1" x14ac:dyDescent="0.15">
      <c r="A137" s="227"/>
      <c r="B137" s="77">
        <v>9</v>
      </c>
      <c r="C137" s="93" t="s">
        <v>225</v>
      </c>
      <c r="D137" s="93" t="s">
        <v>637</v>
      </c>
      <c r="E137" s="105">
        <v>3271.8</v>
      </c>
      <c r="F137" s="78" t="s">
        <v>415</v>
      </c>
      <c r="G137" s="51" t="s">
        <v>106</v>
      </c>
      <c r="H137" s="56"/>
    </row>
    <row r="138" spans="1:8" ht="18.75" customHeight="1" x14ac:dyDescent="0.15">
      <c r="A138" s="227"/>
      <c r="B138" s="77">
        <v>10</v>
      </c>
      <c r="C138" s="93" t="s">
        <v>226</v>
      </c>
      <c r="D138" s="93" t="s">
        <v>638</v>
      </c>
      <c r="E138" s="105">
        <v>607.79999999999995</v>
      </c>
      <c r="F138" s="78" t="s">
        <v>415</v>
      </c>
      <c r="G138" s="51" t="s">
        <v>106</v>
      </c>
      <c r="H138" s="56"/>
    </row>
    <row r="139" spans="1:8" ht="18.75" customHeight="1" x14ac:dyDescent="0.15">
      <c r="A139" s="227"/>
      <c r="B139" s="77">
        <v>11</v>
      </c>
      <c r="C139" s="93" t="s">
        <v>227</v>
      </c>
      <c r="D139" s="93" t="s">
        <v>639</v>
      </c>
      <c r="E139" s="105">
        <v>607.70000000000005</v>
      </c>
      <c r="F139" s="78" t="s">
        <v>415</v>
      </c>
      <c r="G139" s="51" t="s">
        <v>106</v>
      </c>
      <c r="H139" s="56"/>
    </row>
    <row r="140" spans="1:8" ht="18.75" customHeight="1" x14ac:dyDescent="0.15">
      <c r="A140" s="227"/>
      <c r="B140" s="77">
        <v>12</v>
      </c>
      <c r="C140" s="93" t="s">
        <v>228</v>
      </c>
      <c r="D140" s="93" t="s">
        <v>639</v>
      </c>
      <c r="E140" s="105">
        <v>586.6</v>
      </c>
      <c r="F140" s="78" t="s">
        <v>415</v>
      </c>
      <c r="G140" s="51" t="s">
        <v>106</v>
      </c>
      <c r="H140" s="56"/>
    </row>
    <row r="141" spans="1:8" ht="18.75" customHeight="1" x14ac:dyDescent="0.15">
      <c r="A141" s="227"/>
      <c r="B141" s="77">
        <v>13</v>
      </c>
      <c r="C141" s="93" t="s">
        <v>229</v>
      </c>
      <c r="D141" s="93" t="s">
        <v>640</v>
      </c>
      <c r="E141" s="105">
        <v>5983.6</v>
      </c>
      <c r="F141" s="78" t="s">
        <v>415</v>
      </c>
      <c r="G141" s="51" t="s">
        <v>106</v>
      </c>
      <c r="H141" s="56"/>
    </row>
    <row r="142" spans="1:8" ht="18.75" customHeight="1" x14ac:dyDescent="0.15">
      <c r="A142" s="227"/>
      <c r="B142" s="77">
        <v>14</v>
      </c>
      <c r="C142" s="93" t="s">
        <v>230</v>
      </c>
      <c r="D142" s="93" t="s">
        <v>641</v>
      </c>
      <c r="E142" s="105">
        <v>3613.3</v>
      </c>
      <c r="F142" s="78" t="s">
        <v>415</v>
      </c>
      <c r="G142" s="51" t="s">
        <v>106</v>
      </c>
      <c r="H142" s="56"/>
    </row>
    <row r="143" spans="1:8" ht="18.75" customHeight="1" x14ac:dyDescent="0.15">
      <c r="A143" s="227"/>
      <c r="B143" s="77">
        <v>15</v>
      </c>
      <c r="C143" s="93" t="s">
        <v>231</v>
      </c>
      <c r="D143" s="93" t="s">
        <v>642</v>
      </c>
      <c r="E143" s="105">
        <v>1232.2</v>
      </c>
      <c r="F143" s="78" t="s">
        <v>415</v>
      </c>
      <c r="G143" s="51" t="s">
        <v>106</v>
      </c>
      <c r="H143" s="56"/>
    </row>
    <row r="144" spans="1:8" ht="18.75" customHeight="1" x14ac:dyDescent="0.15">
      <c r="A144" s="227"/>
      <c r="B144" s="77">
        <v>16</v>
      </c>
      <c r="C144" s="93" t="s">
        <v>232</v>
      </c>
      <c r="D144" s="93" t="s">
        <v>643</v>
      </c>
      <c r="E144" s="105">
        <v>3439</v>
      </c>
      <c r="F144" s="78" t="s">
        <v>415</v>
      </c>
      <c r="G144" s="51" t="s">
        <v>106</v>
      </c>
      <c r="H144" s="56"/>
    </row>
    <row r="145" spans="1:6" ht="18.75" customHeight="1" x14ac:dyDescent="0.15">
      <c r="A145" s="227"/>
      <c r="B145" s="77">
        <v>17</v>
      </c>
      <c r="C145" s="93" t="s">
        <v>233</v>
      </c>
      <c r="D145" s="93" t="s">
        <v>644</v>
      </c>
      <c r="E145" s="105">
        <v>2501.1999999999998</v>
      </c>
      <c r="F145" s="78" t="s">
        <v>415</v>
      </c>
    </row>
    <row r="146" spans="1:6" ht="18.75" customHeight="1" x14ac:dyDescent="0.15">
      <c r="A146" s="227"/>
      <c r="B146" s="77">
        <v>18</v>
      </c>
      <c r="C146" s="93" t="s">
        <v>234</v>
      </c>
      <c r="D146" s="93" t="s">
        <v>645</v>
      </c>
      <c r="E146" s="105">
        <v>2565.6</v>
      </c>
      <c r="F146" s="78" t="s">
        <v>415</v>
      </c>
    </row>
    <row r="147" spans="1:6" ht="18.75" customHeight="1" x14ac:dyDescent="0.15">
      <c r="A147" s="227"/>
      <c r="B147" s="77">
        <v>19</v>
      </c>
      <c r="C147" s="93" t="s">
        <v>235</v>
      </c>
      <c r="D147" s="93" t="s">
        <v>646</v>
      </c>
      <c r="E147" s="105">
        <v>5344</v>
      </c>
      <c r="F147" s="78" t="s">
        <v>415</v>
      </c>
    </row>
    <row r="148" spans="1:6" ht="18.75" customHeight="1" x14ac:dyDescent="0.15">
      <c r="A148" s="227"/>
      <c r="B148" s="77">
        <v>20</v>
      </c>
      <c r="C148" s="93" t="s">
        <v>236</v>
      </c>
      <c r="D148" s="93" t="s">
        <v>647</v>
      </c>
      <c r="E148" s="105">
        <v>2295.6</v>
      </c>
      <c r="F148" s="78" t="s">
        <v>415</v>
      </c>
    </row>
    <row r="149" spans="1:6" ht="18.75" customHeight="1" x14ac:dyDescent="0.15">
      <c r="A149" s="227"/>
      <c r="B149" s="77">
        <v>21</v>
      </c>
      <c r="C149" s="93" t="s">
        <v>237</v>
      </c>
      <c r="D149" s="93" t="s">
        <v>648</v>
      </c>
      <c r="E149" s="105">
        <v>10059.1</v>
      </c>
      <c r="F149" s="78" t="s">
        <v>415</v>
      </c>
    </row>
    <row r="150" spans="1:6" ht="18.75" customHeight="1" x14ac:dyDescent="0.15">
      <c r="A150" s="227"/>
      <c r="B150" s="77">
        <v>22</v>
      </c>
      <c r="C150" s="93" t="s">
        <v>238</v>
      </c>
      <c r="D150" s="93" t="s">
        <v>649</v>
      </c>
      <c r="E150" s="105">
        <v>2339.9</v>
      </c>
      <c r="F150" s="78" t="s">
        <v>415</v>
      </c>
    </row>
    <row r="151" spans="1:6" ht="18.75" customHeight="1" x14ac:dyDescent="0.15">
      <c r="A151" s="227"/>
      <c r="B151" s="77">
        <v>23</v>
      </c>
      <c r="C151" s="93" t="s">
        <v>239</v>
      </c>
      <c r="D151" s="93" t="s">
        <v>650</v>
      </c>
      <c r="E151" s="105">
        <v>8598</v>
      </c>
      <c r="F151" s="78" t="s">
        <v>415</v>
      </c>
    </row>
    <row r="152" spans="1:6" ht="18.75" customHeight="1" x14ac:dyDescent="0.15">
      <c r="A152" s="227"/>
      <c r="B152" s="77">
        <v>24</v>
      </c>
      <c r="C152" s="93" t="s">
        <v>240</v>
      </c>
      <c r="D152" s="93" t="s">
        <v>651</v>
      </c>
      <c r="E152" s="105">
        <v>7123.2</v>
      </c>
      <c r="F152" s="78" t="s">
        <v>415</v>
      </c>
    </row>
    <row r="153" spans="1:6" ht="18.75" customHeight="1" x14ac:dyDescent="0.15">
      <c r="A153" s="227"/>
      <c r="B153" s="77">
        <v>25</v>
      </c>
      <c r="C153" s="93" t="s">
        <v>241</v>
      </c>
      <c r="D153" s="93" t="s">
        <v>652</v>
      </c>
      <c r="E153" s="105">
        <v>2443.3000000000002</v>
      </c>
      <c r="F153" s="78" t="s">
        <v>415</v>
      </c>
    </row>
    <row r="154" spans="1:6" ht="18.75" customHeight="1" x14ac:dyDescent="0.15">
      <c r="A154" s="227"/>
      <c r="B154" s="77">
        <v>26</v>
      </c>
      <c r="C154" s="93" t="s">
        <v>242</v>
      </c>
      <c r="D154" s="93" t="s">
        <v>653</v>
      </c>
      <c r="E154" s="105">
        <v>2770.2</v>
      </c>
      <c r="F154" s="78" t="s">
        <v>415</v>
      </c>
    </row>
    <row r="155" spans="1:6" ht="18.75" customHeight="1" x14ac:dyDescent="0.15">
      <c r="A155" s="227"/>
      <c r="B155" s="77">
        <v>27</v>
      </c>
      <c r="C155" s="93" t="s">
        <v>243</v>
      </c>
      <c r="D155" s="93" t="s">
        <v>654</v>
      </c>
      <c r="E155" s="105">
        <v>13193.2</v>
      </c>
      <c r="F155" s="78" t="s">
        <v>415</v>
      </c>
    </row>
    <row r="156" spans="1:6" ht="18.75" customHeight="1" x14ac:dyDescent="0.15">
      <c r="A156" s="227"/>
      <c r="B156" s="77">
        <v>28</v>
      </c>
      <c r="C156" s="93" t="s">
        <v>244</v>
      </c>
      <c r="D156" s="93" t="s">
        <v>655</v>
      </c>
      <c r="E156" s="105">
        <v>14252.9</v>
      </c>
      <c r="F156" s="78" t="s">
        <v>415</v>
      </c>
    </row>
    <row r="157" spans="1:6" ht="18.75" customHeight="1" x14ac:dyDescent="0.15">
      <c r="A157" s="227"/>
      <c r="B157" s="77">
        <v>29</v>
      </c>
      <c r="C157" s="93" t="s">
        <v>245</v>
      </c>
      <c r="D157" s="93" t="s">
        <v>656</v>
      </c>
      <c r="E157" s="105">
        <v>1414.1</v>
      </c>
      <c r="F157" s="78" t="s">
        <v>415</v>
      </c>
    </row>
    <row r="158" spans="1:6" ht="18.75" customHeight="1" x14ac:dyDescent="0.15">
      <c r="A158" s="227"/>
      <c r="B158" s="77">
        <v>30</v>
      </c>
      <c r="C158" s="93" t="s">
        <v>246</v>
      </c>
      <c r="D158" s="93" t="s">
        <v>657</v>
      </c>
      <c r="E158" s="105">
        <v>1460.6</v>
      </c>
      <c r="F158" s="78" t="s">
        <v>415</v>
      </c>
    </row>
    <row r="159" spans="1:6" ht="18.75" customHeight="1" x14ac:dyDescent="0.15">
      <c r="A159" s="227"/>
      <c r="B159" s="77">
        <v>31</v>
      </c>
      <c r="C159" s="93" t="s">
        <v>247</v>
      </c>
      <c r="D159" s="93" t="s">
        <v>658</v>
      </c>
      <c r="E159" s="105">
        <v>1382.7</v>
      </c>
      <c r="F159" s="78" t="s">
        <v>415</v>
      </c>
    </row>
    <row r="160" spans="1:6" ht="18.75" customHeight="1" x14ac:dyDescent="0.15">
      <c r="A160" s="227"/>
      <c r="B160" s="77">
        <v>32</v>
      </c>
      <c r="C160" s="93" t="s">
        <v>248</v>
      </c>
      <c r="D160" s="93" t="s">
        <v>659</v>
      </c>
      <c r="E160" s="105">
        <v>2434.8000000000002</v>
      </c>
      <c r="F160" s="78" t="s">
        <v>415</v>
      </c>
    </row>
    <row r="161" spans="1:6" ht="18.75" customHeight="1" x14ac:dyDescent="0.15">
      <c r="A161" s="227"/>
      <c r="B161" s="77">
        <v>33</v>
      </c>
      <c r="C161" s="93" t="s">
        <v>249</v>
      </c>
      <c r="D161" s="93" t="s">
        <v>660</v>
      </c>
      <c r="E161" s="105">
        <v>1243.0999999999999</v>
      </c>
      <c r="F161" s="78" t="s">
        <v>415</v>
      </c>
    </row>
    <row r="162" spans="1:6" ht="18.75" customHeight="1" x14ac:dyDescent="0.15">
      <c r="A162" s="227"/>
      <c r="B162" s="77">
        <v>34</v>
      </c>
      <c r="C162" s="93" t="s">
        <v>250</v>
      </c>
      <c r="D162" s="93" t="s">
        <v>661</v>
      </c>
      <c r="E162" s="105">
        <v>673.3</v>
      </c>
      <c r="F162" s="78" t="s">
        <v>415</v>
      </c>
    </row>
    <row r="163" spans="1:6" ht="18.75" customHeight="1" x14ac:dyDescent="0.15">
      <c r="A163" s="227"/>
      <c r="B163" s="77">
        <v>35</v>
      </c>
      <c r="C163" s="93" t="s">
        <v>251</v>
      </c>
      <c r="D163" s="93" t="s">
        <v>662</v>
      </c>
      <c r="E163" s="105">
        <v>486.7</v>
      </c>
      <c r="F163" s="78" t="s">
        <v>415</v>
      </c>
    </row>
    <row r="164" spans="1:6" ht="18.75" customHeight="1" x14ac:dyDescent="0.15">
      <c r="A164" s="227"/>
      <c r="B164" s="77">
        <v>36</v>
      </c>
      <c r="C164" s="93" t="s">
        <v>252</v>
      </c>
      <c r="D164" s="93" t="s">
        <v>662</v>
      </c>
      <c r="E164" s="105">
        <v>134.4</v>
      </c>
      <c r="F164" s="78" t="s">
        <v>415</v>
      </c>
    </row>
    <row r="165" spans="1:6" ht="18.75" customHeight="1" x14ac:dyDescent="0.15">
      <c r="A165" s="227"/>
      <c r="B165" s="77">
        <v>37</v>
      </c>
      <c r="C165" s="93" t="s">
        <v>253</v>
      </c>
      <c r="D165" s="93" t="s">
        <v>662</v>
      </c>
      <c r="E165" s="105">
        <v>274.7</v>
      </c>
      <c r="F165" s="78" t="s">
        <v>415</v>
      </c>
    </row>
    <row r="166" spans="1:6" ht="18.75" customHeight="1" x14ac:dyDescent="0.15">
      <c r="A166" s="227"/>
      <c r="B166" s="77">
        <v>38</v>
      </c>
      <c r="C166" s="93" t="s">
        <v>254</v>
      </c>
      <c r="D166" s="93" t="s">
        <v>663</v>
      </c>
      <c r="E166" s="105">
        <v>10327.9</v>
      </c>
      <c r="F166" s="78" t="s">
        <v>415</v>
      </c>
    </row>
    <row r="167" spans="1:6" ht="18.75" customHeight="1" x14ac:dyDescent="0.15">
      <c r="A167" s="227"/>
      <c r="B167" s="77">
        <v>39</v>
      </c>
      <c r="C167" s="93" t="s">
        <v>255</v>
      </c>
      <c r="D167" s="93" t="s">
        <v>664</v>
      </c>
      <c r="E167" s="105">
        <v>2372.6</v>
      </c>
      <c r="F167" s="78" t="s">
        <v>415</v>
      </c>
    </row>
    <row r="168" spans="1:6" ht="18.75" customHeight="1" x14ac:dyDescent="0.15">
      <c r="A168" s="227"/>
      <c r="B168" s="77">
        <v>40</v>
      </c>
      <c r="C168" s="93" t="s">
        <v>256</v>
      </c>
      <c r="D168" s="93" t="s">
        <v>665</v>
      </c>
      <c r="E168" s="105">
        <v>2369</v>
      </c>
      <c r="F168" s="78" t="s">
        <v>415</v>
      </c>
    </row>
    <row r="169" spans="1:6" ht="18.75" customHeight="1" x14ac:dyDescent="0.15">
      <c r="A169" s="227"/>
      <c r="B169" s="77">
        <v>41</v>
      </c>
      <c r="C169" s="93" t="s">
        <v>257</v>
      </c>
      <c r="D169" s="93" t="s">
        <v>666</v>
      </c>
      <c r="E169" s="105">
        <v>8474.7000000000007</v>
      </c>
      <c r="F169" s="78" t="s">
        <v>415</v>
      </c>
    </row>
    <row r="170" spans="1:6" ht="18.75" customHeight="1" x14ac:dyDescent="0.15">
      <c r="A170" s="227"/>
      <c r="B170" s="77">
        <v>42</v>
      </c>
      <c r="C170" s="93" t="s">
        <v>258</v>
      </c>
      <c r="D170" s="93" t="s">
        <v>667</v>
      </c>
      <c r="E170" s="105">
        <v>8738.2999999999993</v>
      </c>
      <c r="F170" s="78" t="s">
        <v>415</v>
      </c>
    </row>
    <row r="171" spans="1:6" ht="18.75" customHeight="1" x14ac:dyDescent="0.15">
      <c r="A171" s="227"/>
      <c r="B171" s="77">
        <v>43</v>
      </c>
      <c r="C171" s="93" t="s">
        <v>259</v>
      </c>
      <c r="D171" s="93" t="s">
        <v>668</v>
      </c>
      <c r="E171" s="105">
        <v>2249.6</v>
      </c>
      <c r="F171" s="78" t="s">
        <v>415</v>
      </c>
    </row>
    <row r="172" spans="1:6" ht="18.75" customHeight="1" x14ac:dyDescent="0.15">
      <c r="A172" s="227"/>
      <c r="B172" s="77">
        <v>44</v>
      </c>
      <c r="C172" s="93" t="s">
        <v>260</v>
      </c>
      <c r="D172" s="93" t="s">
        <v>669</v>
      </c>
      <c r="E172" s="105">
        <v>2223.5</v>
      </c>
      <c r="F172" s="78" t="s">
        <v>415</v>
      </c>
    </row>
    <row r="173" spans="1:6" ht="18.75" customHeight="1" x14ac:dyDescent="0.15">
      <c r="A173" s="227"/>
      <c r="B173" s="77">
        <v>45</v>
      </c>
      <c r="C173" s="93" t="s">
        <v>261</v>
      </c>
      <c r="D173" s="93" t="s">
        <v>670</v>
      </c>
      <c r="E173" s="105">
        <v>11134</v>
      </c>
      <c r="F173" s="78" t="s">
        <v>415</v>
      </c>
    </row>
    <row r="174" spans="1:6" ht="18.75" customHeight="1" x14ac:dyDescent="0.15">
      <c r="A174" s="227"/>
      <c r="B174" s="77">
        <v>46</v>
      </c>
      <c r="C174" s="93" t="s">
        <v>262</v>
      </c>
      <c r="D174" s="93" t="s">
        <v>671</v>
      </c>
      <c r="E174" s="105">
        <v>900.7</v>
      </c>
      <c r="F174" s="78" t="s">
        <v>415</v>
      </c>
    </row>
    <row r="175" spans="1:6" ht="18.75" customHeight="1" x14ac:dyDescent="0.15">
      <c r="A175" s="227"/>
      <c r="B175" s="77">
        <v>47</v>
      </c>
      <c r="C175" s="93" t="s">
        <v>263</v>
      </c>
      <c r="D175" s="93" t="s">
        <v>671</v>
      </c>
      <c r="E175" s="105">
        <v>1938.9</v>
      </c>
      <c r="F175" s="78" t="s">
        <v>415</v>
      </c>
    </row>
    <row r="176" spans="1:6" ht="18.75" customHeight="1" x14ac:dyDescent="0.15">
      <c r="A176" s="227"/>
      <c r="B176" s="77">
        <v>48</v>
      </c>
      <c r="C176" s="93" t="s">
        <v>264</v>
      </c>
      <c r="D176" s="93" t="s">
        <v>672</v>
      </c>
      <c r="E176" s="105">
        <v>1278</v>
      </c>
      <c r="F176" s="78" t="s">
        <v>415</v>
      </c>
    </row>
    <row r="177" spans="1:6" ht="18.75" customHeight="1" x14ac:dyDescent="0.15">
      <c r="A177" s="227"/>
      <c r="B177" s="77">
        <v>49</v>
      </c>
      <c r="C177" s="93" t="s">
        <v>265</v>
      </c>
      <c r="D177" s="93" t="s">
        <v>673</v>
      </c>
      <c r="E177" s="105">
        <v>2239.6999999999998</v>
      </c>
      <c r="F177" s="78" t="s">
        <v>415</v>
      </c>
    </row>
    <row r="178" spans="1:6" ht="18.75" customHeight="1" x14ac:dyDescent="0.15">
      <c r="A178" s="227"/>
      <c r="B178" s="77">
        <v>50</v>
      </c>
      <c r="C178" s="93" t="s">
        <v>266</v>
      </c>
      <c r="D178" s="93" t="s">
        <v>674</v>
      </c>
      <c r="E178" s="105">
        <v>7528.7</v>
      </c>
      <c r="F178" s="78" t="s">
        <v>415</v>
      </c>
    </row>
    <row r="179" spans="1:6" ht="18.75" customHeight="1" x14ac:dyDescent="0.15">
      <c r="A179" s="227"/>
      <c r="B179" s="77">
        <v>51</v>
      </c>
      <c r="C179" s="93" t="s">
        <v>267</v>
      </c>
      <c r="D179" s="93" t="s">
        <v>675</v>
      </c>
      <c r="E179" s="105">
        <v>2046.3</v>
      </c>
      <c r="F179" s="78" t="s">
        <v>415</v>
      </c>
    </row>
    <row r="180" spans="1:6" ht="18.75" customHeight="1" x14ac:dyDescent="0.15">
      <c r="A180" s="227"/>
      <c r="B180" s="77">
        <v>52</v>
      </c>
      <c r="C180" s="93" t="s">
        <v>268</v>
      </c>
      <c r="D180" s="93" t="s">
        <v>676</v>
      </c>
      <c r="E180" s="105">
        <v>2020.2</v>
      </c>
      <c r="F180" s="78" t="s">
        <v>415</v>
      </c>
    </row>
    <row r="181" spans="1:6" ht="18.75" customHeight="1" x14ac:dyDescent="0.15">
      <c r="A181" s="227"/>
      <c r="B181" s="77">
        <v>53</v>
      </c>
      <c r="C181" s="93" t="s">
        <v>269</v>
      </c>
      <c r="D181" s="93" t="s">
        <v>677</v>
      </c>
      <c r="E181" s="105">
        <v>2180.1999999999998</v>
      </c>
      <c r="F181" s="78" t="s">
        <v>415</v>
      </c>
    </row>
    <row r="182" spans="1:6" ht="18.75" customHeight="1" x14ac:dyDescent="0.15">
      <c r="A182" s="227"/>
      <c r="B182" s="77">
        <v>54</v>
      </c>
      <c r="C182" s="93" t="s">
        <v>270</v>
      </c>
      <c r="D182" s="93" t="s">
        <v>678</v>
      </c>
      <c r="E182" s="105">
        <v>2060.5</v>
      </c>
      <c r="F182" s="78" t="s">
        <v>415</v>
      </c>
    </row>
    <row r="183" spans="1:6" ht="18.75" customHeight="1" x14ac:dyDescent="0.15">
      <c r="A183" s="227"/>
      <c r="B183" s="77">
        <v>55</v>
      </c>
      <c r="C183" s="93" t="s">
        <v>271</v>
      </c>
      <c r="D183" s="93" t="s">
        <v>679</v>
      </c>
      <c r="E183" s="105">
        <v>7676.9</v>
      </c>
      <c r="F183" s="78" t="s">
        <v>415</v>
      </c>
    </row>
    <row r="184" spans="1:6" ht="18.75" customHeight="1" x14ac:dyDescent="0.15">
      <c r="A184" s="227"/>
      <c r="B184" s="77">
        <v>56</v>
      </c>
      <c r="C184" s="93" t="s">
        <v>272</v>
      </c>
      <c r="D184" s="93" t="s">
        <v>680</v>
      </c>
      <c r="E184" s="105">
        <v>1271.5999999999999</v>
      </c>
      <c r="F184" s="78" t="s">
        <v>415</v>
      </c>
    </row>
    <row r="185" spans="1:6" ht="18.75" customHeight="1" x14ac:dyDescent="0.15">
      <c r="A185" s="227"/>
      <c r="B185" s="77">
        <v>57</v>
      </c>
      <c r="C185" s="93" t="s">
        <v>273</v>
      </c>
      <c r="D185" s="93" t="s">
        <v>681</v>
      </c>
      <c r="E185" s="105">
        <v>1169.0999999999999</v>
      </c>
      <c r="F185" s="78" t="s">
        <v>415</v>
      </c>
    </row>
    <row r="186" spans="1:6" ht="18.75" customHeight="1" x14ac:dyDescent="0.15">
      <c r="A186" s="227"/>
      <c r="B186" s="77">
        <v>58</v>
      </c>
      <c r="C186" s="93" t="s">
        <v>274</v>
      </c>
      <c r="D186" s="93" t="s">
        <v>682</v>
      </c>
      <c r="E186" s="105">
        <v>2625.4</v>
      </c>
      <c r="F186" s="78" t="s">
        <v>415</v>
      </c>
    </row>
    <row r="187" spans="1:6" ht="18.75" customHeight="1" x14ac:dyDescent="0.15">
      <c r="A187" s="227"/>
      <c r="B187" s="77">
        <v>59</v>
      </c>
      <c r="C187" s="93" t="s">
        <v>275</v>
      </c>
      <c r="D187" s="93" t="s">
        <v>683</v>
      </c>
      <c r="E187" s="105">
        <v>2603</v>
      </c>
      <c r="F187" s="78" t="s">
        <v>415</v>
      </c>
    </row>
    <row r="188" spans="1:6" ht="18.75" customHeight="1" x14ac:dyDescent="0.15">
      <c r="A188" s="227"/>
      <c r="B188" s="77">
        <v>60</v>
      </c>
      <c r="C188" s="93" t="s">
        <v>276</v>
      </c>
      <c r="D188" s="93" t="s">
        <v>684</v>
      </c>
      <c r="E188" s="105">
        <v>3540.2</v>
      </c>
      <c r="F188" s="78" t="s">
        <v>415</v>
      </c>
    </row>
    <row r="189" spans="1:6" ht="18.75" customHeight="1" x14ac:dyDescent="0.15">
      <c r="A189" s="227"/>
      <c r="B189" s="77">
        <v>61</v>
      </c>
      <c r="C189" s="93" t="s">
        <v>277</v>
      </c>
      <c r="D189" s="93" t="s">
        <v>685</v>
      </c>
      <c r="E189" s="105">
        <v>5764.9</v>
      </c>
      <c r="F189" s="78" t="s">
        <v>415</v>
      </c>
    </row>
    <row r="190" spans="1:6" ht="18.75" customHeight="1" x14ac:dyDescent="0.15">
      <c r="A190" s="227"/>
      <c r="B190" s="77">
        <v>62</v>
      </c>
      <c r="C190" s="93" t="s">
        <v>278</v>
      </c>
      <c r="D190" s="93" t="s">
        <v>686</v>
      </c>
      <c r="E190" s="105">
        <v>5815.5</v>
      </c>
      <c r="F190" s="78" t="s">
        <v>415</v>
      </c>
    </row>
    <row r="191" spans="1:6" ht="18.75" customHeight="1" x14ac:dyDescent="0.15">
      <c r="A191" s="227"/>
      <c r="B191" s="77">
        <v>63</v>
      </c>
      <c r="C191" s="93" t="s">
        <v>279</v>
      </c>
      <c r="D191" s="93" t="s">
        <v>687</v>
      </c>
      <c r="E191" s="105">
        <v>3445.4</v>
      </c>
      <c r="F191" s="78" t="s">
        <v>415</v>
      </c>
    </row>
    <row r="192" spans="1:6" ht="18.75" customHeight="1" x14ac:dyDescent="0.15">
      <c r="A192" s="227"/>
      <c r="B192" s="77">
        <v>64</v>
      </c>
      <c r="C192" s="93" t="s">
        <v>280</v>
      </c>
      <c r="D192" s="93" t="s">
        <v>688</v>
      </c>
      <c r="E192" s="105">
        <v>2772.1</v>
      </c>
      <c r="F192" s="78" t="s">
        <v>415</v>
      </c>
    </row>
    <row r="193" spans="1:9" ht="18.75" customHeight="1" x14ac:dyDescent="0.15">
      <c r="A193" s="227"/>
      <c r="B193" s="77">
        <v>65</v>
      </c>
      <c r="C193" s="93" t="s">
        <v>281</v>
      </c>
      <c r="D193" s="93" t="s">
        <v>689</v>
      </c>
      <c r="E193" s="105">
        <v>6100.3</v>
      </c>
      <c r="F193" s="78" t="s">
        <v>415</v>
      </c>
    </row>
    <row r="194" spans="1:9" ht="18.75" customHeight="1" x14ac:dyDescent="0.15">
      <c r="A194" s="227"/>
      <c r="B194" s="77">
        <v>66</v>
      </c>
      <c r="C194" s="93" t="s">
        <v>282</v>
      </c>
      <c r="D194" s="93" t="s">
        <v>690</v>
      </c>
      <c r="E194" s="105">
        <v>2172.6</v>
      </c>
      <c r="F194" s="78" t="s">
        <v>415</v>
      </c>
    </row>
    <row r="195" spans="1:9" ht="18.75" customHeight="1" x14ac:dyDescent="0.15">
      <c r="A195" s="227"/>
      <c r="B195" s="77">
        <v>67</v>
      </c>
      <c r="C195" s="93" t="s">
        <v>283</v>
      </c>
      <c r="D195" s="93" t="s">
        <v>691</v>
      </c>
      <c r="E195" s="105">
        <v>2018.9</v>
      </c>
      <c r="F195" s="78" t="s">
        <v>415</v>
      </c>
    </row>
    <row r="196" spans="1:9" ht="18.75" customHeight="1" x14ac:dyDescent="0.15">
      <c r="A196" s="227"/>
      <c r="B196" s="77">
        <v>68</v>
      </c>
      <c r="C196" s="93" t="s">
        <v>284</v>
      </c>
      <c r="D196" s="93" t="s">
        <v>692</v>
      </c>
      <c r="E196" s="105">
        <v>1972</v>
      </c>
      <c r="F196" s="78" t="s">
        <v>415</v>
      </c>
    </row>
    <row r="197" spans="1:9" ht="18.75" customHeight="1" x14ac:dyDescent="0.15">
      <c r="A197" s="227"/>
      <c r="B197" s="77">
        <v>69</v>
      </c>
      <c r="C197" s="93" t="s">
        <v>285</v>
      </c>
      <c r="D197" s="93" t="s">
        <v>693</v>
      </c>
      <c r="E197" s="105">
        <v>1378.6</v>
      </c>
      <c r="F197" s="78" t="s">
        <v>415</v>
      </c>
    </row>
    <row r="198" spans="1:9" ht="18.75" customHeight="1" x14ac:dyDescent="0.15">
      <c r="A198" s="227"/>
      <c r="B198" s="77">
        <v>70</v>
      </c>
      <c r="C198" s="93" t="s">
        <v>286</v>
      </c>
      <c r="D198" s="93" t="s">
        <v>694</v>
      </c>
      <c r="E198" s="105">
        <v>1616.9</v>
      </c>
      <c r="F198" s="78" t="s">
        <v>415</v>
      </c>
    </row>
    <row r="199" spans="1:9" ht="18.75" customHeight="1" x14ac:dyDescent="0.15">
      <c r="A199" s="227"/>
      <c r="B199" s="77">
        <v>71</v>
      </c>
      <c r="C199" s="93" t="s">
        <v>287</v>
      </c>
      <c r="D199" s="93" t="s">
        <v>695</v>
      </c>
      <c r="E199" s="105">
        <v>2183.3000000000002</v>
      </c>
      <c r="F199" s="78" t="s">
        <v>415</v>
      </c>
    </row>
    <row r="200" spans="1:9" ht="18.75" customHeight="1" x14ac:dyDescent="0.15">
      <c r="A200" s="227"/>
      <c r="B200" s="77">
        <v>72</v>
      </c>
      <c r="C200" s="93" t="s">
        <v>288</v>
      </c>
      <c r="D200" s="93" t="s">
        <v>696</v>
      </c>
      <c r="E200" s="105">
        <v>4021.7</v>
      </c>
      <c r="F200" s="78" t="s">
        <v>415</v>
      </c>
    </row>
    <row r="201" spans="1:9" ht="18.75" customHeight="1" x14ac:dyDescent="0.15">
      <c r="A201" s="227"/>
      <c r="B201" s="77">
        <v>73</v>
      </c>
      <c r="C201" s="93" t="s">
        <v>289</v>
      </c>
      <c r="D201" s="93" t="s">
        <v>697</v>
      </c>
      <c r="E201" s="105">
        <v>2325.5</v>
      </c>
      <c r="F201" s="78" t="s">
        <v>415</v>
      </c>
    </row>
    <row r="202" spans="1:9" ht="18.75" customHeight="1" x14ac:dyDescent="0.15">
      <c r="A202" s="227"/>
      <c r="B202" s="77">
        <v>74</v>
      </c>
      <c r="C202" s="93" t="s">
        <v>290</v>
      </c>
      <c r="D202" s="93" t="s">
        <v>698</v>
      </c>
      <c r="E202" s="105">
        <v>7314.4</v>
      </c>
      <c r="F202" s="78" t="s">
        <v>415</v>
      </c>
      <c r="I202" s="64"/>
    </row>
    <row r="203" spans="1:9" ht="18.75" customHeight="1" x14ac:dyDescent="0.15">
      <c r="A203" s="227"/>
      <c r="B203" s="77">
        <v>75</v>
      </c>
      <c r="C203" s="93" t="s">
        <v>291</v>
      </c>
      <c r="D203" s="93" t="s">
        <v>699</v>
      </c>
      <c r="E203" s="105">
        <v>3995.2</v>
      </c>
      <c r="F203" s="78" t="s">
        <v>415</v>
      </c>
    </row>
    <row r="204" spans="1:9" ht="18.75" customHeight="1" x14ac:dyDescent="0.15">
      <c r="A204" s="227"/>
      <c r="B204" s="77">
        <v>76</v>
      </c>
      <c r="C204" s="93" t="s">
        <v>292</v>
      </c>
      <c r="D204" s="93" t="s">
        <v>700</v>
      </c>
      <c r="E204" s="105">
        <v>3182.3</v>
      </c>
      <c r="F204" s="78" t="s">
        <v>415</v>
      </c>
    </row>
    <row r="205" spans="1:9" ht="18.75" customHeight="1" x14ac:dyDescent="0.15">
      <c r="A205" s="227"/>
      <c r="B205" s="77">
        <v>77</v>
      </c>
      <c r="C205" s="93" t="s">
        <v>293</v>
      </c>
      <c r="D205" s="93" t="s">
        <v>701</v>
      </c>
      <c r="E205" s="105">
        <v>2776.4</v>
      </c>
      <c r="F205" s="78" t="s">
        <v>415</v>
      </c>
    </row>
    <row r="206" spans="1:9" ht="18.75" customHeight="1" x14ac:dyDescent="0.15">
      <c r="A206" s="227"/>
      <c r="B206" s="77">
        <v>78</v>
      </c>
      <c r="C206" s="93" t="s">
        <v>294</v>
      </c>
      <c r="D206" s="93" t="s">
        <v>702</v>
      </c>
      <c r="E206" s="105">
        <v>7375.4</v>
      </c>
      <c r="F206" s="78" t="s">
        <v>415</v>
      </c>
    </row>
    <row r="207" spans="1:9" ht="18.75" customHeight="1" x14ac:dyDescent="0.15">
      <c r="A207" s="227"/>
      <c r="B207" s="77">
        <v>79</v>
      </c>
      <c r="C207" s="93" t="s">
        <v>295</v>
      </c>
      <c r="D207" s="93" t="s">
        <v>703</v>
      </c>
      <c r="E207" s="105">
        <v>1454</v>
      </c>
      <c r="F207" s="78" t="s">
        <v>415</v>
      </c>
    </row>
    <row r="208" spans="1:9" ht="18.75" customHeight="1" x14ac:dyDescent="0.15">
      <c r="A208" s="227"/>
      <c r="B208" s="77">
        <v>80</v>
      </c>
      <c r="C208" s="93" t="s">
        <v>296</v>
      </c>
      <c r="D208" s="93" t="s">
        <v>704</v>
      </c>
      <c r="E208" s="105">
        <v>683.6</v>
      </c>
      <c r="F208" s="78" t="s">
        <v>415</v>
      </c>
    </row>
    <row r="209" spans="1:6" ht="18.75" customHeight="1" x14ac:dyDescent="0.15">
      <c r="A209" s="227"/>
      <c r="B209" s="77">
        <v>81</v>
      </c>
      <c r="C209" s="93" t="s">
        <v>297</v>
      </c>
      <c r="D209" s="93" t="s">
        <v>705</v>
      </c>
      <c r="E209" s="105">
        <v>274</v>
      </c>
      <c r="F209" s="78" t="s">
        <v>415</v>
      </c>
    </row>
    <row r="210" spans="1:6" ht="18.75" customHeight="1" x14ac:dyDescent="0.15">
      <c r="A210" s="227"/>
      <c r="B210" s="77">
        <v>82</v>
      </c>
      <c r="C210" s="93" t="s">
        <v>298</v>
      </c>
      <c r="D210" s="93" t="s">
        <v>706</v>
      </c>
      <c r="E210" s="105">
        <v>2876.5</v>
      </c>
      <c r="F210" s="78" t="s">
        <v>415</v>
      </c>
    </row>
    <row r="211" spans="1:6" ht="18.75" customHeight="1" x14ac:dyDescent="0.15">
      <c r="A211" s="227"/>
      <c r="B211" s="77">
        <v>83</v>
      </c>
      <c r="C211" s="93" t="s">
        <v>299</v>
      </c>
      <c r="D211" s="93" t="s">
        <v>707</v>
      </c>
      <c r="E211" s="105">
        <v>2766.9</v>
      </c>
      <c r="F211" s="78" t="s">
        <v>415</v>
      </c>
    </row>
    <row r="212" spans="1:6" ht="18.75" customHeight="1" x14ac:dyDescent="0.15">
      <c r="A212" s="227"/>
      <c r="B212" s="77">
        <v>84</v>
      </c>
      <c r="C212" s="93" t="s">
        <v>300</v>
      </c>
      <c r="D212" s="93" t="s">
        <v>708</v>
      </c>
      <c r="E212" s="105">
        <v>13724</v>
      </c>
      <c r="F212" s="78" t="s">
        <v>415</v>
      </c>
    </row>
    <row r="213" spans="1:6" ht="18.75" customHeight="1" x14ac:dyDescent="0.15">
      <c r="A213" s="227"/>
      <c r="B213" s="77">
        <v>85</v>
      </c>
      <c r="C213" s="93" t="s">
        <v>301</v>
      </c>
      <c r="D213" s="93" t="s">
        <v>709</v>
      </c>
      <c r="E213" s="105">
        <v>12035.1</v>
      </c>
      <c r="F213" s="78" t="s">
        <v>415</v>
      </c>
    </row>
    <row r="214" spans="1:6" ht="18.75" customHeight="1" x14ac:dyDescent="0.15">
      <c r="A214" s="227"/>
      <c r="B214" s="77">
        <v>86</v>
      </c>
      <c r="C214" s="93" t="s">
        <v>302</v>
      </c>
      <c r="D214" s="93" t="s">
        <v>710</v>
      </c>
      <c r="E214" s="105">
        <v>2382</v>
      </c>
      <c r="F214" s="78" t="s">
        <v>415</v>
      </c>
    </row>
    <row r="215" spans="1:6" ht="18.75" customHeight="1" x14ac:dyDescent="0.15">
      <c r="A215" s="227"/>
      <c r="B215" s="77">
        <v>87</v>
      </c>
      <c r="C215" s="93" t="s">
        <v>303</v>
      </c>
      <c r="D215" s="93" t="s">
        <v>711</v>
      </c>
      <c r="E215" s="105">
        <v>2267.5</v>
      </c>
      <c r="F215" s="78" t="s">
        <v>415</v>
      </c>
    </row>
    <row r="216" spans="1:6" ht="18.75" customHeight="1" x14ac:dyDescent="0.15">
      <c r="A216" s="227"/>
      <c r="B216" s="77">
        <v>88</v>
      </c>
      <c r="C216" s="93" t="s">
        <v>304</v>
      </c>
      <c r="D216" s="93" t="s">
        <v>712</v>
      </c>
      <c r="E216" s="105">
        <v>8106.7</v>
      </c>
      <c r="F216" s="78" t="s">
        <v>415</v>
      </c>
    </row>
    <row r="217" spans="1:6" ht="18.75" customHeight="1" x14ac:dyDescent="0.15">
      <c r="A217" s="227"/>
      <c r="B217" s="77">
        <v>89</v>
      </c>
      <c r="C217" s="93" t="s">
        <v>305</v>
      </c>
      <c r="D217" s="93" t="s">
        <v>713</v>
      </c>
      <c r="E217" s="105">
        <v>22908</v>
      </c>
      <c r="F217" s="78" t="s">
        <v>415</v>
      </c>
    </row>
    <row r="218" spans="1:6" ht="18.75" customHeight="1" x14ac:dyDescent="0.15">
      <c r="A218" s="227"/>
      <c r="B218" s="77">
        <v>90</v>
      </c>
      <c r="C218" s="93" t="s">
        <v>306</v>
      </c>
      <c r="D218" s="93" t="s">
        <v>714</v>
      </c>
      <c r="E218" s="105">
        <v>2350.3000000000002</v>
      </c>
      <c r="F218" s="78" t="s">
        <v>415</v>
      </c>
    </row>
    <row r="219" spans="1:6" ht="18.75" customHeight="1" x14ac:dyDescent="0.15">
      <c r="A219" s="227"/>
      <c r="B219" s="77">
        <v>91</v>
      </c>
      <c r="C219" s="93" t="s">
        <v>307</v>
      </c>
      <c r="D219" s="93" t="s">
        <v>715</v>
      </c>
      <c r="E219" s="105">
        <v>3266.9</v>
      </c>
      <c r="F219" s="78" t="s">
        <v>415</v>
      </c>
    </row>
    <row r="220" spans="1:6" ht="18.75" customHeight="1" x14ac:dyDescent="0.15">
      <c r="A220" s="227"/>
      <c r="B220" s="77">
        <v>92</v>
      </c>
      <c r="C220" s="93" t="s">
        <v>308</v>
      </c>
      <c r="D220" s="93" t="s">
        <v>716</v>
      </c>
      <c r="E220" s="105">
        <v>769.6</v>
      </c>
      <c r="F220" s="78" t="s">
        <v>415</v>
      </c>
    </row>
    <row r="221" spans="1:6" ht="18.75" customHeight="1" x14ac:dyDescent="0.15">
      <c r="A221" s="227"/>
      <c r="B221" s="77">
        <v>93</v>
      </c>
      <c r="C221" s="93" t="s">
        <v>309</v>
      </c>
      <c r="D221" s="93" t="s">
        <v>717</v>
      </c>
      <c r="E221" s="105">
        <v>1861.6</v>
      </c>
      <c r="F221" s="78" t="s">
        <v>415</v>
      </c>
    </row>
    <row r="222" spans="1:6" ht="18.75" customHeight="1" x14ac:dyDescent="0.15">
      <c r="A222" s="227"/>
      <c r="B222" s="77">
        <v>94</v>
      </c>
      <c r="C222" s="93" t="s">
        <v>310</v>
      </c>
      <c r="D222" s="93" t="s">
        <v>718</v>
      </c>
      <c r="E222" s="105">
        <v>1214.8</v>
      </c>
      <c r="F222" s="78" t="s">
        <v>415</v>
      </c>
    </row>
    <row r="223" spans="1:6" ht="18.75" customHeight="1" x14ac:dyDescent="0.15">
      <c r="A223" s="227"/>
      <c r="B223" s="77">
        <v>95</v>
      </c>
      <c r="C223" s="93" t="s">
        <v>311</v>
      </c>
      <c r="D223" s="93" t="s">
        <v>718</v>
      </c>
      <c r="E223" s="105">
        <v>792.9</v>
      </c>
      <c r="F223" s="78" t="s">
        <v>415</v>
      </c>
    </row>
    <row r="224" spans="1:6" ht="18.75" customHeight="1" x14ac:dyDescent="0.15">
      <c r="A224" s="227"/>
      <c r="B224" s="77">
        <v>96</v>
      </c>
      <c r="C224" s="93" t="s">
        <v>312</v>
      </c>
      <c r="D224" s="93" t="s">
        <v>719</v>
      </c>
      <c r="E224" s="105">
        <v>114</v>
      </c>
      <c r="F224" s="78" t="s">
        <v>415</v>
      </c>
    </row>
    <row r="225" spans="1:6" ht="18.75" customHeight="1" x14ac:dyDescent="0.15">
      <c r="A225" s="227"/>
      <c r="B225" s="77">
        <v>97</v>
      </c>
      <c r="C225" s="94" t="s">
        <v>328</v>
      </c>
      <c r="D225" s="94" t="s">
        <v>615</v>
      </c>
      <c r="E225" s="105">
        <v>6516.5</v>
      </c>
      <c r="F225" s="78" t="s">
        <v>628</v>
      </c>
    </row>
    <row r="226" spans="1:6" ht="18.75" customHeight="1" x14ac:dyDescent="0.15">
      <c r="A226" s="227"/>
      <c r="B226" s="77">
        <v>98</v>
      </c>
      <c r="C226" s="94" t="s">
        <v>329</v>
      </c>
      <c r="D226" s="94" t="s">
        <v>616</v>
      </c>
      <c r="E226" s="105">
        <v>16958.3</v>
      </c>
      <c r="F226" s="78" t="s">
        <v>628</v>
      </c>
    </row>
    <row r="227" spans="1:6" ht="18.75" customHeight="1" x14ac:dyDescent="0.15">
      <c r="A227" s="227"/>
      <c r="B227" s="77">
        <v>99</v>
      </c>
      <c r="C227" s="94" t="s">
        <v>330</v>
      </c>
      <c r="D227" s="94" t="s">
        <v>617</v>
      </c>
      <c r="E227" s="105">
        <v>9267.1</v>
      </c>
      <c r="F227" s="78" t="s">
        <v>628</v>
      </c>
    </row>
    <row r="228" spans="1:6" ht="18.75" customHeight="1" x14ac:dyDescent="0.15">
      <c r="A228" s="227"/>
      <c r="B228" s="77">
        <v>100</v>
      </c>
      <c r="C228" s="94" t="s">
        <v>331</v>
      </c>
      <c r="D228" s="94" t="s">
        <v>618</v>
      </c>
      <c r="E228" s="105">
        <v>4432.6000000000004</v>
      </c>
      <c r="F228" s="78" t="s">
        <v>628</v>
      </c>
    </row>
    <row r="229" spans="1:6" ht="18.75" customHeight="1" x14ac:dyDescent="0.15">
      <c r="A229" s="227"/>
      <c r="B229" s="77">
        <v>101</v>
      </c>
      <c r="C229" s="94" t="s">
        <v>332</v>
      </c>
      <c r="D229" s="94" t="s">
        <v>619</v>
      </c>
      <c r="E229" s="105">
        <v>11302</v>
      </c>
      <c r="F229" s="78" t="s">
        <v>628</v>
      </c>
    </row>
    <row r="230" spans="1:6" ht="18.75" customHeight="1" x14ac:dyDescent="0.15">
      <c r="A230" s="227"/>
      <c r="B230" s="77">
        <v>102</v>
      </c>
      <c r="C230" s="94" t="s">
        <v>333</v>
      </c>
      <c r="D230" s="94" t="s">
        <v>620</v>
      </c>
      <c r="E230" s="105">
        <v>3774.6</v>
      </c>
      <c r="F230" s="78" t="s">
        <v>628</v>
      </c>
    </row>
    <row r="231" spans="1:6" ht="18.75" customHeight="1" x14ac:dyDescent="0.15">
      <c r="A231" s="227"/>
      <c r="B231" s="77">
        <v>103</v>
      </c>
      <c r="C231" s="94" t="s">
        <v>334</v>
      </c>
      <c r="D231" s="94" t="s">
        <v>621</v>
      </c>
      <c r="E231" s="105">
        <v>10126.299999999999</v>
      </c>
      <c r="F231" s="78" t="s">
        <v>628</v>
      </c>
    </row>
    <row r="232" spans="1:6" ht="18.75" customHeight="1" x14ac:dyDescent="0.15">
      <c r="A232" s="227"/>
      <c r="B232" s="77">
        <v>104</v>
      </c>
      <c r="C232" s="94" t="s">
        <v>335</v>
      </c>
      <c r="D232" s="94" t="s">
        <v>622</v>
      </c>
      <c r="E232" s="105">
        <v>24068.1</v>
      </c>
      <c r="F232" s="78" t="s">
        <v>628</v>
      </c>
    </row>
    <row r="233" spans="1:6" ht="18.75" customHeight="1" x14ac:dyDescent="0.15">
      <c r="A233" s="227"/>
      <c r="B233" s="77">
        <v>105</v>
      </c>
      <c r="C233" s="94" t="s">
        <v>588</v>
      </c>
      <c r="D233" s="94" t="s">
        <v>623</v>
      </c>
      <c r="E233" s="105">
        <v>46998.3</v>
      </c>
      <c r="F233" s="78" t="s">
        <v>628</v>
      </c>
    </row>
    <row r="234" spans="1:6" ht="18.75" customHeight="1" x14ac:dyDescent="0.15">
      <c r="A234" s="227"/>
      <c r="B234" s="77">
        <v>106</v>
      </c>
      <c r="C234" s="94" t="s">
        <v>336</v>
      </c>
      <c r="D234" s="94" t="s">
        <v>624</v>
      </c>
      <c r="E234" s="105">
        <v>1464.9</v>
      </c>
      <c r="F234" s="78" t="s">
        <v>628</v>
      </c>
    </row>
    <row r="235" spans="1:6" ht="18.75" customHeight="1" x14ac:dyDescent="0.15">
      <c r="A235" s="227"/>
      <c r="B235" s="77">
        <v>107</v>
      </c>
      <c r="C235" s="94" t="s">
        <v>337</v>
      </c>
      <c r="D235" s="94" t="s">
        <v>625</v>
      </c>
      <c r="E235" s="105">
        <v>1596.7</v>
      </c>
      <c r="F235" s="78" t="s">
        <v>628</v>
      </c>
    </row>
    <row r="236" spans="1:6" ht="18.75" customHeight="1" x14ac:dyDescent="0.15">
      <c r="A236" s="227"/>
      <c r="B236" s="77">
        <v>108</v>
      </c>
      <c r="C236" s="94" t="s">
        <v>338</v>
      </c>
      <c r="D236" s="94" t="s">
        <v>626</v>
      </c>
      <c r="E236" s="109">
        <v>2484.4</v>
      </c>
      <c r="F236" s="78" t="s">
        <v>628</v>
      </c>
    </row>
    <row r="237" spans="1:6" ht="18.75" customHeight="1" x14ac:dyDescent="0.15">
      <c r="A237" s="228"/>
      <c r="B237" s="77">
        <v>109</v>
      </c>
      <c r="C237" s="94" t="s">
        <v>339</v>
      </c>
      <c r="D237" s="95" t="s">
        <v>627</v>
      </c>
      <c r="E237" s="109">
        <v>2535</v>
      </c>
      <c r="F237" s="78" t="s">
        <v>628</v>
      </c>
    </row>
    <row r="238" spans="1:6" ht="18.75" customHeight="1" x14ac:dyDescent="0.15">
      <c r="A238" s="226" t="s">
        <v>456</v>
      </c>
      <c r="B238" s="75" t="s">
        <v>73</v>
      </c>
      <c r="C238" s="76">
        <f>COUNTA(C239:C273)</f>
        <v>35</v>
      </c>
      <c r="D238" s="75"/>
      <c r="E238" s="112">
        <f>SUM(E239:E273)</f>
        <v>164830.40000000005</v>
      </c>
      <c r="F238" s="75"/>
    </row>
    <row r="239" spans="1:6" ht="18.75" customHeight="1" x14ac:dyDescent="0.15">
      <c r="A239" s="227"/>
      <c r="B239" s="77">
        <v>1</v>
      </c>
      <c r="C239" s="96" t="s">
        <v>459</v>
      </c>
      <c r="D239" s="97" t="s">
        <v>480</v>
      </c>
      <c r="E239" s="110">
        <v>3963.6</v>
      </c>
      <c r="F239" s="78" t="s">
        <v>415</v>
      </c>
    </row>
    <row r="240" spans="1:6" ht="18.75" customHeight="1" x14ac:dyDescent="0.15">
      <c r="A240" s="227"/>
      <c r="B240" s="77">
        <v>2</v>
      </c>
      <c r="C240" s="96" t="s">
        <v>460</v>
      </c>
      <c r="D240" s="97" t="s">
        <v>481</v>
      </c>
      <c r="E240" s="110">
        <v>9960.1</v>
      </c>
      <c r="F240" s="78" t="s">
        <v>415</v>
      </c>
    </row>
    <row r="241" spans="1:6" ht="18.75" customHeight="1" x14ac:dyDescent="0.15">
      <c r="A241" s="227"/>
      <c r="B241" s="77">
        <v>3</v>
      </c>
      <c r="C241" s="96" t="s">
        <v>461</v>
      </c>
      <c r="D241" s="97" t="s">
        <v>482</v>
      </c>
      <c r="E241" s="110">
        <v>6300.8</v>
      </c>
      <c r="F241" s="78" t="s">
        <v>415</v>
      </c>
    </row>
    <row r="242" spans="1:6" ht="18.75" customHeight="1" x14ac:dyDescent="0.15">
      <c r="A242" s="227"/>
      <c r="B242" s="77">
        <v>4</v>
      </c>
      <c r="C242" s="96" t="s">
        <v>462</v>
      </c>
      <c r="D242" s="97" t="s">
        <v>483</v>
      </c>
      <c r="E242" s="110">
        <v>21935.3</v>
      </c>
      <c r="F242" s="78" t="s">
        <v>415</v>
      </c>
    </row>
    <row r="243" spans="1:6" ht="18.75" customHeight="1" x14ac:dyDescent="0.15">
      <c r="A243" s="227"/>
      <c r="B243" s="77">
        <v>5</v>
      </c>
      <c r="C243" s="96" t="s">
        <v>463</v>
      </c>
      <c r="D243" s="97" t="s">
        <v>484</v>
      </c>
      <c r="E243" s="110">
        <v>3501.9</v>
      </c>
      <c r="F243" s="78" t="s">
        <v>415</v>
      </c>
    </row>
    <row r="244" spans="1:6" ht="18.75" customHeight="1" x14ac:dyDescent="0.15">
      <c r="A244" s="227"/>
      <c r="B244" s="77">
        <v>6</v>
      </c>
      <c r="C244" s="96" t="s">
        <v>464</v>
      </c>
      <c r="D244" s="97" t="s">
        <v>485</v>
      </c>
      <c r="E244" s="110">
        <v>711.2</v>
      </c>
      <c r="F244" s="78" t="s">
        <v>415</v>
      </c>
    </row>
    <row r="245" spans="1:6" ht="18.75" customHeight="1" x14ac:dyDescent="0.15">
      <c r="A245" s="227"/>
      <c r="B245" s="77">
        <v>7</v>
      </c>
      <c r="C245" s="96" t="s">
        <v>465</v>
      </c>
      <c r="D245" s="97" t="s">
        <v>486</v>
      </c>
      <c r="E245" s="110">
        <v>678.9</v>
      </c>
      <c r="F245" s="78" t="s">
        <v>415</v>
      </c>
    </row>
    <row r="246" spans="1:6" ht="18.75" customHeight="1" x14ac:dyDescent="0.15">
      <c r="A246" s="227"/>
      <c r="B246" s="77">
        <v>8</v>
      </c>
      <c r="C246" s="96" t="s">
        <v>466</v>
      </c>
      <c r="D246" s="97" t="s">
        <v>487</v>
      </c>
      <c r="E246" s="110">
        <v>2910.3</v>
      </c>
      <c r="F246" s="78" t="s">
        <v>415</v>
      </c>
    </row>
    <row r="247" spans="1:6" ht="18.75" customHeight="1" x14ac:dyDescent="0.15">
      <c r="A247" s="227"/>
      <c r="B247" s="77">
        <v>9</v>
      </c>
      <c r="C247" s="96" t="s">
        <v>467</v>
      </c>
      <c r="D247" s="97" t="s">
        <v>488</v>
      </c>
      <c r="E247" s="110">
        <v>422.6</v>
      </c>
      <c r="F247" s="78" t="s">
        <v>415</v>
      </c>
    </row>
    <row r="248" spans="1:6" ht="18.75" customHeight="1" x14ac:dyDescent="0.15">
      <c r="A248" s="227"/>
      <c r="B248" s="77">
        <v>10</v>
      </c>
      <c r="C248" s="96" t="s">
        <v>468</v>
      </c>
      <c r="D248" s="97" t="s">
        <v>489</v>
      </c>
      <c r="E248" s="110">
        <v>2444.6</v>
      </c>
      <c r="F248" s="78" t="s">
        <v>415</v>
      </c>
    </row>
    <row r="249" spans="1:6" ht="18.75" customHeight="1" x14ac:dyDescent="0.15">
      <c r="A249" s="227"/>
      <c r="B249" s="77">
        <v>11</v>
      </c>
      <c r="C249" s="96" t="s">
        <v>469</v>
      </c>
      <c r="D249" s="97" t="s">
        <v>490</v>
      </c>
      <c r="E249" s="110">
        <v>200.2</v>
      </c>
      <c r="F249" s="78" t="s">
        <v>415</v>
      </c>
    </row>
    <row r="250" spans="1:6" ht="18.75" customHeight="1" x14ac:dyDescent="0.15">
      <c r="A250" s="227"/>
      <c r="B250" s="77">
        <v>12</v>
      </c>
      <c r="C250" s="96" t="s">
        <v>470</v>
      </c>
      <c r="D250" s="97" t="s">
        <v>491</v>
      </c>
      <c r="E250" s="110">
        <v>878</v>
      </c>
      <c r="F250" s="78" t="s">
        <v>415</v>
      </c>
    </row>
    <row r="251" spans="1:6" ht="18.75" customHeight="1" x14ac:dyDescent="0.15">
      <c r="A251" s="227"/>
      <c r="B251" s="77">
        <v>13</v>
      </c>
      <c r="C251" s="96" t="s">
        <v>471</v>
      </c>
      <c r="D251" s="97" t="s">
        <v>492</v>
      </c>
      <c r="E251" s="110">
        <v>751.6</v>
      </c>
      <c r="F251" s="78" t="s">
        <v>415</v>
      </c>
    </row>
    <row r="252" spans="1:6" ht="18.75" customHeight="1" x14ac:dyDescent="0.15">
      <c r="A252" s="227"/>
      <c r="B252" s="77">
        <v>14</v>
      </c>
      <c r="C252" s="96" t="s">
        <v>472</v>
      </c>
      <c r="D252" s="97" t="s">
        <v>493</v>
      </c>
      <c r="E252" s="110">
        <v>12653.4</v>
      </c>
      <c r="F252" s="78" t="s">
        <v>415</v>
      </c>
    </row>
    <row r="253" spans="1:6" ht="18.75" customHeight="1" x14ac:dyDescent="0.15">
      <c r="A253" s="227"/>
      <c r="B253" s="77">
        <v>15</v>
      </c>
      <c r="C253" s="96" t="s">
        <v>473</v>
      </c>
      <c r="D253" s="97" t="s">
        <v>494</v>
      </c>
      <c r="E253" s="110">
        <v>25365.200000000001</v>
      </c>
      <c r="F253" s="78" t="s">
        <v>415</v>
      </c>
    </row>
    <row r="254" spans="1:6" ht="18.75" customHeight="1" x14ac:dyDescent="0.15">
      <c r="A254" s="227"/>
      <c r="B254" s="77">
        <v>16</v>
      </c>
      <c r="C254" s="96" t="s">
        <v>474</v>
      </c>
      <c r="D254" s="97" t="s">
        <v>495</v>
      </c>
      <c r="E254" s="110">
        <v>4062.2</v>
      </c>
      <c r="F254" s="78" t="s">
        <v>415</v>
      </c>
    </row>
    <row r="255" spans="1:6" ht="18.75" customHeight="1" x14ac:dyDescent="0.15">
      <c r="A255" s="227"/>
      <c r="B255" s="77">
        <v>17</v>
      </c>
      <c r="C255" s="96" t="s">
        <v>475</v>
      </c>
      <c r="D255" s="97" t="s">
        <v>496</v>
      </c>
      <c r="E255" s="110">
        <v>249.6</v>
      </c>
      <c r="F255" s="78" t="s">
        <v>415</v>
      </c>
    </row>
    <row r="256" spans="1:6" ht="18.75" customHeight="1" x14ac:dyDescent="0.15">
      <c r="A256" s="227"/>
      <c r="B256" s="77">
        <v>18</v>
      </c>
      <c r="C256" s="96" t="s">
        <v>476</v>
      </c>
      <c r="D256" s="97" t="s">
        <v>497</v>
      </c>
      <c r="E256" s="110">
        <v>12191.1</v>
      </c>
      <c r="F256" s="78" t="s">
        <v>415</v>
      </c>
    </row>
    <row r="257" spans="1:6" ht="18.75" customHeight="1" x14ac:dyDescent="0.15">
      <c r="A257" s="227"/>
      <c r="B257" s="77">
        <v>19</v>
      </c>
      <c r="C257" s="96" t="s">
        <v>477</v>
      </c>
      <c r="D257" s="97" t="s">
        <v>498</v>
      </c>
      <c r="E257" s="110">
        <v>641.79999999999995</v>
      </c>
      <c r="F257" s="78" t="s">
        <v>415</v>
      </c>
    </row>
    <row r="258" spans="1:6" ht="18.75" customHeight="1" x14ac:dyDescent="0.15">
      <c r="A258" s="227"/>
      <c r="B258" s="77">
        <v>20</v>
      </c>
      <c r="C258" s="96" t="s">
        <v>478</v>
      </c>
      <c r="D258" s="97" t="s">
        <v>499</v>
      </c>
      <c r="E258" s="110">
        <v>379</v>
      </c>
      <c r="F258" s="78" t="s">
        <v>415</v>
      </c>
    </row>
    <row r="259" spans="1:6" ht="18.75" customHeight="1" x14ac:dyDescent="0.15">
      <c r="A259" s="227"/>
      <c r="B259" s="77">
        <v>21</v>
      </c>
      <c r="C259" s="96" t="s">
        <v>479</v>
      </c>
      <c r="D259" s="97" t="s">
        <v>486</v>
      </c>
      <c r="E259" s="110">
        <v>750</v>
      </c>
      <c r="F259" s="78" t="s">
        <v>415</v>
      </c>
    </row>
    <row r="260" spans="1:6" ht="18.75" customHeight="1" x14ac:dyDescent="0.15">
      <c r="A260" s="227"/>
      <c r="B260" s="77">
        <v>22</v>
      </c>
      <c r="C260" s="98" t="s">
        <v>513</v>
      </c>
      <c r="D260" s="99" t="s">
        <v>502</v>
      </c>
      <c r="E260" s="110">
        <v>10370.1</v>
      </c>
      <c r="F260" s="78" t="s">
        <v>525</v>
      </c>
    </row>
    <row r="261" spans="1:6" ht="18.75" customHeight="1" x14ac:dyDescent="0.15">
      <c r="A261" s="227"/>
      <c r="B261" s="77">
        <v>23</v>
      </c>
      <c r="C261" s="98" t="s">
        <v>514</v>
      </c>
      <c r="D261" s="99" t="s">
        <v>503</v>
      </c>
      <c r="E261" s="110">
        <v>873.5</v>
      </c>
      <c r="F261" s="78" t="s">
        <v>525</v>
      </c>
    </row>
    <row r="262" spans="1:6" ht="18.75" customHeight="1" x14ac:dyDescent="0.15">
      <c r="A262" s="227"/>
      <c r="B262" s="77">
        <v>24</v>
      </c>
      <c r="C262" s="98" t="s">
        <v>515</v>
      </c>
      <c r="D262" s="99" t="s">
        <v>504</v>
      </c>
      <c r="E262" s="110">
        <v>192.8</v>
      </c>
      <c r="F262" s="78" t="s">
        <v>525</v>
      </c>
    </row>
    <row r="263" spans="1:6" ht="18.75" customHeight="1" x14ac:dyDescent="0.15">
      <c r="A263" s="227"/>
      <c r="B263" s="77">
        <v>25</v>
      </c>
      <c r="C263" s="98" t="s">
        <v>516</v>
      </c>
      <c r="D263" s="99" t="s">
        <v>505</v>
      </c>
      <c r="E263" s="110">
        <v>2430.6</v>
      </c>
      <c r="F263" s="78" t="s">
        <v>525</v>
      </c>
    </row>
    <row r="264" spans="1:6" ht="18.75" customHeight="1" x14ac:dyDescent="0.15">
      <c r="A264" s="227"/>
      <c r="B264" s="77">
        <v>26</v>
      </c>
      <c r="C264" s="98" t="s">
        <v>517</v>
      </c>
      <c r="D264" s="99" t="s">
        <v>506</v>
      </c>
      <c r="E264" s="110">
        <v>1929.9</v>
      </c>
      <c r="F264" s="78" t="s">
        <v>525</v>
      </c>
    </row>
    <row r="265" spans="1:6" ht="18.75" customHeight="1" x14ac:dyDescent="0.15">
      <c r="A265" s="227"/>
      <c r="B265" s="77">
        <v>27</v>
      </c>
      <c r="C265" s="98" t="s">
        <v>518</v>
      </c>
      <c r="D265" s="99" t="s">
        <v>507</v>
      </c>
      <c r="E265" s="110">
        <v>3814.5</v>
      </c>
      <c r="F265" s="78" t="s">
        <v>525</v>
      </c>
    </row>
    <row r="266" spans="1:6" ht="18.75" customHeight="1" x14ac:dyDescent="0.15">
      <c r="A266" s="227"/>
      <c r="B266" s="77">
        <v>28</v>
      </c>
      <c r="C266" s="98" t="s">
        <v>519</v>
      </c>
      <c r="D266" s="100" t="s">
        <v>508</v>
      </c>
      <c r="E266" s="111">
        <v>6738.1</v>
      </c>
      <c r="F266" s="78" t="s">
        <v>525</v>
      </c>
    </row>
    <row r="267" spans="1:6" ht="18.75" customHeight="1" x14ac:dyDescent="0.15">
      <c r="A267" s="227"/>
      <c r="B267" s="77">
        <v>29</v>
      </c>
      <c r="C267" s="98" t="s">
        <v>520</v>
      </c>
      <c r="D267" s="100" t="s">
        <v>509</v>
      </c>
      <c r="E267" s="111">
        <v>88.6</v>
      </c>
      <c r="F267" s="78" t="s">
        <v>525</v>
      </c>
    </row>
    <row r="268" spans="1:6" ht="18.75" customHeight="1" x14ac:dyDescent="0.15">
      <c r="A268" s="227"/>
      <c r="B268" s="77">
        <v>30</v>
      </c>
      <c r="C268" s="98" t="s">
        <v>521</v>
      </c>
      <c r="D268" s="100" t="s">
        <v>510</v>
      </c>
      <c r="E268" s="111">
        <v>84.9</v>
      </c>
      <c r="F268" s="78" t="s">
        <v>525</v>
      </c>
    </row>
    <row r="269" spans="1:6" ht="18.75" customHeight="1" x14ac:dyDescent="0.15">
      <c r="A269" s="227"/>
      <c r="B269" s="77">
        <v>31</v>
      </c>
      <c r="C269" s="98" t="s">
        <v>522</v>
      </c>
      <c r="D269" s="100" t="s">
        <v>511</v>
      </c>
      <c r="E269" s="111">
        <v>129.69999999999999</v>
      </c>
      <c r="F269" s="78" t="s">
        <v>525</v>
      </c>
    </row>
    <row r="270" spans="1:6" ht="18.75" customHeight="1" x14ac:dyDescent="0.15">
      <c r="A270" s="227"/>
      <c r="B270" s="77">
        <v>32</v>
      </c>
      <c r="C270" s="98" t="s">
        <v>523</v>
      </c>
      <c r="D270" s="100" t="s">
        <v>512</v>
      </c>
      <c r="E270" s="111">
        <v>162.5</v>
      </c>
      <c r="F270" s="78" t="s">
        <v>525</v>
      </c>
    </row>
    <row r="271" spans="1:6" ht="18.75" customHeight="1" x14ac:dyDescent="0.15">
      <c r="A271" s="227"/>
      <c r="B271" s="77">
        <v>33</v>
      </c>
      <c r="C271" s="98" t="s">
        <v>524</v>
      </c>
      <c r="D271" s="100" t="s">
        <v>505</v>
      </c>
      <c r="E271" s="111">
        <v>983.5</v>
      </c>
      <c r="F271" s="78" t="s">
        <v>525</v>
      </c>
    </row>
    <row r="272" spans="1:6" ht="18.75" customHeight="1" x14ac:dyDescent="0.15">
      <c r="A272" s="227"/>
      <c r="B272" s="77">
        <v>34</v>
      </c>
      <c r="C272" s="96" t="s">
        <v>526</v>
      </c>
      <c r="D272" s="101" t="s">
        <v>528</v>
      </c>
      <c r="E272" s="110">
        <v>11826.7</v>
      </c>
      <c r="F272" s="78" t="s">
        <v>530</v>
      </c>
    </row>
    <row r="273" spans="1:10" ht="18.75" customHeight="1" x14ac:dyDescent="0.15">
      <c r="A273" s="228"/>
      <c r="B273" s="77">
        <v>35</v>
      </c>
      <c r="C273" s="96" t="s">
        <v>527</v>
      </c>
      <c r="D273" s="101" t="s">
        <v>529</v>
      </c>
      <c r="E273" s="110">
        <v>14253.6</v>
      </c>
      <c r="F273" s="78" t="s">
        <v>530</v>
      </c>
    </row>
    <row r="274" spans="1:10" ht="18.75" customHeight="1" x14ac:dyDescent="0.15">
      <c r="A274" s="226" t="s">
        <v>457</v>
      </c>
      <c r="B274" s="75" t="s">
        <v>73</v>
      </c>
      <c r="C274" s="76">
        <f>COUNTA(C275:C353)</f>
        <v>6</v>
      </c>
      <c r="D274" s="75"/>
      <c r="E274" s="112">
        <f>SUM(E275:E280)</f>
        <v>26470.399999999998</v>
      </c>
      <c r="F274" s="75"/>
    </row>
    <row r="275" spans="1:10" ht="18.75" customHeight="1" x14ac:dyDescent="0.15">
      <c r="A275" s="227"/>
      <c r="B275" s="77">
        <v>1</v>
      </c>
      <c r="C275" s="102" t="s">
        <v>561</v>
      </c>
      <c r="D275" s="103" t="s">
        <v>563</v>
      </c>
      <c r="E275" s="110">
        <v>1210.3</v>
      </c>
      <c r="F275" s="78" t="s">
        <v>415</v>
      </c>
      <c r="J275" s="46" t="s">
        <v>725</v>
      </c>
    </row>
    <row r="276" spans="1:10" ht="18.75" customHeight="1" x14ac:dyDescent="0.15">
      <c r="A276" s="227"/>
      <c r="B276" s="77">
        <v>2</v>
      </c>
      <c r="C276" s="102" t="s">
        <v>216</v>
      </c>
      <c r="D276" s="103" t="s">
        <v>564</v>
      </c>
      <c r="E276" s="110">
        <v>8989.6</v>
      </c>
      <c r="F276" s="78" t="s">
        <v>415</v>
      </c>
      <c r="J276" s="46" t="s">
        <v>724</v>
      </c>
    </row>
    <row r="277" spans="1:10" ht="18.75" customHeight="1" x14ac:dyDescent="0.15">
      <c r="A277" s="227"/>
      <c r="B277" s="77">
        <v>3</v>
      </c>
      <c r="C277" s="102" t="s">
        <v>500</v>
      </c>
      <c r="D277" s="103" t="s">
        <v>565</v>
      </c>
      <c r="E277" s="110">
        <v>4550.3</v>
      </c>
      <c r="F277" s="78" t="s">
        <v>415</v>
      </c>
      <c r="J277" s="46" t="s">
        <v>725</v>
      </c>
    </row>
    <row r="278" spans="1:10" ht="18.75" customHeight="1" x14ac:dyDescent="0.15">
      <c r="A278" s="227"/>
      <c r="B278" s="77">
        <v>4</v>
      </c>
      <c r="C278" s="102" t="s">
        <v>501</v>
      </c>
      <c r="D278" s="103" t="s">
        <v>566</v>
      </c>
      <c r="E278" s="110">
        <v>6854</v>
      </c>
      <c r="F278" s="78" t="s">
        <v>415</v>
      </c>
      <c r="J278" s="46" t="s">
        <v>725</v>
      </c>
    </row>
    <row r="279" spans="1:10" ht="18.75" customHeight="1" x14ac:dyDescent="0.15">
      <c r="A279" s="227"/>
      <c r="B279" s="77">
        <v>5</v>
      </c>
      <c r="C279" s="102" t="s">
        <v>562</v>
      </c>
      <c r="D279" s="103" t="s">
        <v>567</v>
      </c>
      <c r="E279" s="110">
        <v>1922.1</v>
      </c>
      <c r="F279" s="78" t="s">
        <v>415</v>
      </c>
      <c r="J279" s="46" t="s">
        <v>723</v>
      </c>
    </row>
    <row r="280" spans="1:10" ht="18.75" customHeight="1" x14ac:dyDescent="0.15">
      <c r="A280" s="227"/>
      <c r="B280" s="77">
        <v>8</v>
      </c>
      <c r="C280" s="102" t="s">
        <v>568</v>
      </c>
      <c r="D280" s="103" t="s">
        <v>569</v>
      </c>
      <c r="E280" s="110">
        <v>2944.1</v>
      </c>
      <c r="F280" s="78" t="s">
        <v>415</v>
      </c>
      <c r="J280" s="46" t="s">
        <v>725</v>
      </c>
    </row>
  </sheetData>
  <autoFilter ref="B3:H280"/>
  <mergeCells count="8">
    <mergeCell ref="A1:F1"/>
    <mergeCell ref="A5:A40"/>
    <mergeCell ref="A41:A127"/>
    <mergeCell ref="A274:A280"/>
    <mergeCell ref="A3:B3"/>
    <mergeCell ref="A4:B4"/>
    <mergeCell ref="A238:A273"/>
    <mergeCell ref="A128:A237"/>
  </mergeCells>
  <phoneticPr fontId="2" type="noConversion"/>
  <printOptions horizontalCentered="1"/>
  <pageMargins left="0" right="0" top="0" bottom="0" header="0.51181102362204722" footer="0.51181102362204722"/>
  <pageSetup paperSize="9" scale="85" orientation="portrait" r:id="rId1"/>
  <headerFooter alignWithMargins="0"/>
  <rowBreaks count="1" manualBreakCount="1">
    <brk id="40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25"/>
  <sheetViews>
    <sheetView zoomScale="85" workbookViewId="0">
      <selection activeCell="G18" sqref="G18"/>
    </sheetView>
  </sheetViews>
  <sheetFormatPr defaultRowHeight="14.25" x14ac:dyDescent="0.15"/>
  <cols>
    <col min="1" max="1" width="11.109375" style="2" bestFit="1" customWidth="1"/>
    <col min="2" max="2" width="8" style="2" customWidth="1"/>
    <col min="3" max="6" width="7.77734375" customWidth="1"/>
    <col min="7" max="10" width="10.77734375" customWidth="1"/>
    <col min="12" max="12" width="12.21875" bestFit="1" customWidth="1"/>
  </cols>
  <sheetData>
    <row r="1" spans="1:11" ht="39.950000000000003" customHeight="1" thickBot="1" x14ac:dyDescent="0.2">
      <c r="A1" s="238" t="s">
        <v>82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</row>
    <row r="2" spans="1:11" ht="21.75" customHeight="1" thickTop="1" x14ac:dyDescent="0.15">
      <c r="A2" s="239" t="s">
        <v>76</v>
      </c>
      <c r="B2" s="229" t="s">
        <v>81</v>
      </c>
      <c r="C2" s="229"/>
      <c r="D2" s="229"/>
      <c r="E2" s="229"/>
      <c r="F2" s="230"/>
      <c r="G2" s="236" t="s">
        <v>109</v>
      </c>
      <c r="H2" s="229"/>
      <c r="I2" s="229"/>
      <c r="J2" s="229"/>
      <c r="K2" s="233" t="s">
        <v>78</v>
      </c>
    </row>
    <row r="3" spans="1:11" ht="21.75" customHeight="1" x14ac:dyDescent="0.15">
      <c r="A3" s="240"/>
      <c r="B3" s="231"/>
      <c r="C3" s="231"/>
      <c r="D3" s="231"/>
      <c r="E3" s="231"/>
      <c r="F3" s="232"/>
      <c r="G3" s="237"/>
      <c r="H3" s="231"/>
      <c r="I3" s="231"/>
      <c r="J3" s="231"/>
      <c r="K3" s="234"/>
    </row>
    <row r="4" spans="1:11" s="2" customFormat="1" ht="32.25" customHeight="1" thickBot="1" x14ac:dyDescent="0.2">
      <c r="A4" s="241"/>
      <c r="B4" s="33" t="s">
        <v>73</v>
      </c>
      <c r="C4" s="7" t="s">
        <v>74</v>
      </c>
      <c r="D4" s="32" t="s">
        <v>75</v>
      </c>
      <c r="E4" s="32" t="s">
        <v>79</v>
      </c>
      <c r="F4" s="34" t="s">
        <v>80</v>
      </c>
      <c r="G4" s="43" t="s">
        <v>84</v>
      </c>
      <c r="H4" s="7" t="s">
        <v>85</v>
      </c>
      <c r="I4" s="32" t="s">
        <v>83</v>
      </c>
      <c r="J4" s="44" t="s">
        <v>86</v>
      </c>
      <c r="K4" s="235"/>
    </row>
    <row r="5" spans="1:11" s="1" customFormat="1" ht="23.25" customHeight="1" thickTop="1" thickBot="1" x14ac:dyDescent="0.2">
      <c r="A5" s="41" t="s">
        <v>77</v>
      </c>
      <c r="B5" s="35">
        <f>SUM(C5:F5)</f>
        <v>100</v>
      </c>
      <c r="C5" s="25">
        <f t="shared" ref="C5:J5" si="0">SUM(C6:C24)</f>
        <v>1</v>
      </c>
      <c r="D5" s="26">
        <f>SUM(D6:D24)</f>
        <v>73</v>
      </c>
      <c r="E5" s="26">
        <f t="shared" si="0"/>
        <v>24</v>
      </c>
      <c r="F5" s="27">
        <f t="shared" si="0"/>
        <v>2</v>
      </c>
      <c r="G5" s="28">
        <f t="shared" si="0"/>
        <v>960643.29999999993</v>
      </c>
      <c r="H5" s="29">
        <f t="shared" si="0"/>
        <v>1.0000000000000002</v>
      </c>
      <c r="I5" s="30">
        <f t="shared" si="0"/>
        <v>498686</v>
      </c>
      <c r="J5" s="29">
        <f t="shared" si="0"/>
        <v>1</v>
      </c>
      <c r="K5" s="31"/>
    </row>
    <row r="6" spans="1:11" ht="22.5" customHeight="1" thickTop="1" x14ac:dyDescent="0.15">
      <c r="A6" s="42" t="s">
        <v>67</v>
      </c>
      <c r="B6" s="36">
        <f t="shared" ref="B6:B24" si="1">SUM(C6:F6)</f>
        <v>2</v>
      </c>
      <c r="C6" s="16"/>
      <c r="D6" s="12">
        <v>2</v>
      </c>
      <c r="E6" s="12"/>
      <c r="F6" s="19"/>
      <c r="G6" s="22">
        <v>18660.5</v>
      </c>
      <c r="H6" s="13">
        <f>G6/$G$5</f>
        <v>1.9425004057177103E-2</v>
      </c>
      <c r="I6" s="14">
        <v>13169</v>
      </c>
      <c r="J6" s="13">
        <f>I6/$I$5</f>
        <v>2.6407398643635473E-2</v>
      </c>
      <c r="K6" s="15"/>
    </row>
    <row r="7" spans="1:11" ht="22.5" customHeight="1" x14ac:dyDescent="0.15">
      <c r="A7" s="39" t="s">
        <v>68</v>
      </c>
      <c r="B7" s="37">
        <f t="shared" si="1"/>
        <v>1</v>
      </c>
      <c r="C7" s="17"/>
      <c r="D7" s="3"/>
      <c r="E7" s="3">
        <v>1</v>
      </c>
      <c r="F7" s="20"/>
      <c r="G7" s="23">
        <v>16200</v>
      </c>
      <c r="H7" s="4">
        <f t="shared" ref="H7:H24" si="2">G7/$G$5</f>
        <v>1.6863699564656311E-2</v>
      </c>
      <c r="I7" s="6">
        <v>7768</v>
      </c>
      <c r="J7" s="4">
        <f t="shared" ref="J7:J24" si="3">I7/$I$5</f>
        <v>1.5576936188302861E-2</v>
      </c>
      <c r="K7" s="5"/>
    </row>
    <row r="8" spans="1:11" ht="22.5" customHeight="1" x14ac:dyDescent="0.15">
      <c r="A8" s="39" t="s">
        <v>69</v>
      </c>
      <c r="B8" s="37">
        <f t="shared" si="1"/>
        <v>1</v>
      </c>
      <c r="C8" s="17"/>
      <c r="D8" s="3">
        <v>1</v>
      </c>
      <c r="E8" s="3"/>
      <c r="F8" s="20"/>
      <c r="G8" s="23">
        <v>33836.800000000003</v>
      </c>
      <c r="H8" s="4">
        <f t="shared" si="2"/>
        <v>3.5223063545022387E-2</v>
      </c>
      <c r="I8" s="6">
        <v>11585</v>
      </c>
      <c r="J8" s="4">
        <f t="shared" si="3"/>
        <v>2.3231051202560329E-2</v>
      </c>
      <c r="K8" s="5"/>
    </row>
    <row r="9" spans="1:11" ht="22.5" customHeight="1" x14ac:dyDescent="0.15">
      <c r="A9" s="39" t="s">
        <v>70</v>
      </c>
      <c r="B9" s="37">
        <f t="shared" si="1"/>
        <v>1</v>
      </c>
      <c r="C9" s="17"/>
      <c r="D9" s="3">
        <v>1</v>
      </c>
      <c r="E9" s="3"/>
      <c r="F9" s="20"/>
      <c r="G9" s="23">
        <v>5572</v>
      </c>
      <c r="H9" s="4">
        <f t="shared" si="2"/>
        <v>5.8002798749546272E-3</v>
      </c>
      <c r="I9" s="6">
        <v>12962</v>
      </c>
      <c r="J9" s="4">
        <f t="shared" si="3"/>
        <v>2.5992307784858608E-2</v>
      </c>
      <c r="K9" s="5"/>
    </row>
    <row r="10" spans="1:11" ht="22.5" customHeight="1" x14ac:dyDescent="0.15">
      <c r="A10" s="39" t="s">
        <v>2</v>
      </c>
      <c r="B10" s="37">
        <f t="shared" si="1"/>
        <v>1</v>
      </c>
      <c r="C10" s="17"/>
      <c r="D10" s="3"/>
      <c r="E10" s="3"/>
      <c r="F10" s="20">
        <v>1</v>
      </c>
      <c r="G10" s="23">
        <v>9106</v>
      </c>
      <c r="H10" s="4">
        <f t="shared" si="2"/>
        <v>9.479064705911134E-3</v>
      </c>
      <c r="I10" s="6">
        <v>22876</v>
      </c>
      <c r="J10" s="4">
        <f t="shared" si="3"/>
        <v>4.5872553069466561E-2</v>
      </c>
      <c r="K10" s="5"/>
    </row>
    <row r="11" spans="1:11" ht="22.5" customHeight="1" x14ac:dyDescent="0.15">
      <c r="A11" s="39" t="s">
        <v>3</v>
      </c>
      <c r="B11" s="37">
        <f t="shared" si="1"/>
        <v>3</v>
      </c>
      <c r="C11" s="17"/>
      <c r="D11" s="3">
        <v>1</v>
      </c>
      <c r="E11" s="3">
        <v>2</v>
      </c>
      <c r="F11" s="20"/>
      <c r="G11" s="23">
        <v>63748.6</v>
      </c>
      <c r="H11" s="4">
        <f t="shared" si="2"/>
        <v>6.6360323337496863E-2</v>
      </c>
      <c r="I11" s="6">
        <v>19194</v>
      </c>
      <c r="J11" s="4">
        <f t="shared" si="3"/>
        <v>3.8489149484846177E-2</v>
      </c>
      <c r="K11" s="5"/>
    </row>
    <row r="12" spans="1:11" ht="22.5" customHeight="1" x14ac:dyDescent="0.15">
      <c r="A12" s="39" t="s">
        <v>4</v>
      </c>
      <c r="B12" s="37">
        <f t="shared" si="1"/>
        <v>5</v>
      </c>
      <c r="C12" s="17"/>
      <c r="D12" s="3">
        <v>5</v>
      </c>
      <c r="E12" s="3"/>
      <c r="F12" s="20"/>
      <c r="G12" s="23">
        <v>17979</v>
      </c>
      <c r="H12" s="4">
        <f t="shared" si="2"/>
        <v>1.8715583609441717E-2</v>
      </c>
      <c r="I12" s="6">
        <v>11453</v>
      </c>
      <c r="J12" s="4">
        <f t="shared" si="3"/>
        <v>2.2966355582470732E-2</v>
      </c>
      <c r="K12" s="5"/>
    </row>
    <row r="13" spans="1:11" ht="22.5" customHeight="1" x14ac:dyDescent="0.15">
      <c r="A13" s="39" t="s">
        <v>66</v>
      </c>
      <c r="B13" s="37">
        <f t="shared" si="1"/>
        <v>10</v>
      </c>
      <c r="C13" s="17"/>
      <c r="D13" s="3">
        <v>7</v>
      </c>
      <c r="E13" s="3">
        <v>3</v>
      </c>
      <c r="F13" s="20"/>
      <c r="G13" s="23">
        <v>64911.6</v>
      </c>
      <c r="H13" s="4">
        <f t="shared" si="2"/>
        <v>6.7570970411181763E-2</v>
      </c>
      <c r="I13" s="6">
        <v>28900</v>
      </c>
      <c r="J13" s="4">
        <f t="shared" si="3"/>
        <v>5.7952298640828098E-2</v>
      </c>
      <c r="K13" s="5"/>
    </row>
    <row r="14" spans="1:11" ht="22.5" customHeight="1" x14ac:dyDescent="0.15">
      <c r="A14" s="39" t="s">
        <v>5</v>
      </c>
      <c r="B14" s="37">
        <f t="shared" si="1"/>
        <v>5</v>
      </c>
      <c r="C14" s="17"/>
      <c r="D14" s="3">
        <v>5</v>
      </c>
      <c r="E14" s="3"/>
      <c r="F14" s="20"/>
      <c r="G14" s="23">
        <v>10618.4</v>
      </c>
      <c r="H14" s="4">
        <f t="shared" si="2"/>
        <v>1.1053426386255961E-2</v>
      </c>
      <c r="I14" s="6">
        <v>24059</v>
      </c>
      <c r="J14" s="4">
        <f t="shared" si="3"/>
        <v>4.8244787301027096E-2</v>
      </c>
      <c r="K14" s="5"/>
    </row>
    <row r="15" spans="1:11" ht="22.5" customHeight="1" x14ac:dyDescent="0.15">
      <c r="A15" s="39" t="s">
        <v>6</v>
      </c>
      <c r="B15" s="37">
        <f t="shared" si="1"/>
        <v>5</v>
      </c>
      <c r="C15" s="17"/>
      <c r="D15" s="3">
        <v>2</v>
      </c>
      <c r="E15" s="3">
        <v>3</v>
      </c>
      <c r="F15" s="20"/>
      <c r="G15" s="23">
        <v>44932.5</v>
      </c>
      <c r="H15" s="4">
        <f t="shared" si="2"/>
        <v>4.6773344486970347E-2</v>
      </c>
      <c r="I15" s="6">
        <v>24777</v>
      </c>
      <c r="J15" s="4">
        <f t="shared" si="3"/>
        <v>4.9684571052726563E-2</v>
      </c>
      <c r="K15" s="5"/>
    </row>
    <row r="16" spans="1:11" ht="22.5" customHeight="1" x14ac:dyDescent="0.15">
      <c r="A16" s="39" t="s">
        <v>7</v>
      </c>
      <c r="B16" s="37">
        <f t="shared" si="1"/>
        <v>18</v>
      </c>
      <c r="C16" s="17"/>
      <c r="D16" s="3">
        <v>16</v>
      </c>
      <c r="E16" s="3">
        <v>2</v>
      </c>
      <c r="F16" s="20"/>
      <c r="G16" s="23">
        <v>151984.6</v>
      </c>
      <c r="H16" s="4">
        <f t="shared" si="2"/>
        <v>0.15821127363299159</v>
      </c>
      <c r="I16" s="6">
        <v>47019</v>
      </c>
      <c r="J16" s="4">
        <f t="shared" si="3"/>
        <v>9.4285783037823395E-2</v>
      </c>
      <c r="K16" s="5"/>
    </row>
    <row r="17" spans="1:11" ht="22.5" customHeight="1" x14ac:dyDescent="0.15">
      <c r="A17" s="39" t="s">
        <v>105</v>
      </c>
      <c r="B17" s="37">
        <f t="shared" si="1"/>
        <v>5</v>
      </c>
      <c r="C17" s="17"/>
      <c r="D17" s="3"/>
      <c r="E17" s="3">
        <v>5</v>
      </c>
      <c r="F17" s="20"/>
      <c r="G17" s="23">
        <v>100242.2</v>
      </c>
      <c r="H17" s="4">
        <f>G17/$G$5</f>
        <v>0.10434903361112288</v>
      </c>
      <c r="I17" s="6">
        <v>23831</v>
      </c>
      <c r="J17" s="4">
        <f>I17/$I$5</f>
        <v>4.77875857754178E-2</v>
      </c>
      <c r="K17" s="5"/>
    </row>
    <row r="18" spans="1:11" ht="22.5" customHeight="1" x14ac:dyDescent="0.15">
      <c r="A18" s="39" t="s">
        <v>65</v>
      </c>
      <c r="B18" s="37">
        <f t="shared" si="1"/>
        <v>17</v>
      </c>
      <c r="C18" s="17">
        <v>1</v>
      </c>
      <c r="D18" s="3">
        <v>11</v>
      </c>
      <c r="E18" s="3">
        <v>5</v>
      </c>
      <c r="F18" s="20"/>
      <c r="G18" s="23">
        <v>107512.8</v>
      </c>
      <c r="H18" s="4">
        <f t="shared" si="2"/>
        <v>0.111917503614505</v>
      </c>
      <c r="I18" s="6">
        <v>42739</v>
      </c>
      <c r="J18" s="4">
        <f t="shared" si="3"/>
        <v>8.570322808340318E-2</v>
      </c>
      <c r="K18" s="5"/>
    </row>
    <row r="19" spans="1:11" ht="22.5" customHeight="1" x14ac:dyDescent="0.15">
      <c r="A19" s="39" t="s">
        <v>71</v>
      </c>
      <c r="B19" s="37">
        <f t="shared" si="1"/>
        <v>3</v>
      </c>
      <c r="C19" s="17"/>
      <c r="D19" s="3">
        <v>2</v>
      </c>
      <c r="E19" s="3"/>
      <c r="F19" s="20">
        <v>1</v>
      </c>
      <c r="G19" s="23">
        <v>51185.9</v>
      </c>
      <c r="H19" s="4">
        <f t="shared" si="2"/>
        <v>5.3282940712749471E-2</v>
      </c>
      <c r="I19" s="6">
        <v>23516</v>
      </c>
      <c r="J19" s="4">
        <f t="shared" si="3"/>
        <v>4.7155925772931262E-2</v>
      </c>
      <c r="K19" s="5"/>
    </row>
    <row r="20" spans="1:11" ht="22.5" customHeight="1" x14ac:dyDescent="0.15">
      <c r="A20" s="39" t="s">
        <v>0</v>
      </c>
      <c r="B20" s="37">
        <f t="shared" si="1"/>
        <v>0</v>
      </c>
      <c r="C20" s="17"/>
      <c r="D20" s="3"/>
      <c r="E20" s="3"/>
      <c r="F20" s="20"/>
      <c r="G20" s="23">
        <v>0</v>
      </c>
      <c r="H20" s="4">
        <f t="shared" si="2"/>
        <v>0</v>
      </c>
      <c r="I20" s="6">
        <v>15780</v>
      </c>
      <c r="J20" s="4">
        <f t="shared" si="3"/>
        <v>3.164315821980164E-2</v>
      </c>
      <c r="K20" s="5"/>
    </row>
    <row r="21" spans="1:11" ht="22.5" customHeight="1" x14ac:dyDescent="0.15">
      <c r="A21" s="39" t="s">
        <v>1</v>
      </c>
      <c r="B21" s="37">
        <f t="shared" si="1"/>
        <v>1</v>
      </c>
      <c r="C21" s="17"/>
      <c r="D21" s="3">
        <v>1</v>
      </c>
      <c r="E21" s="3"/>
      <c r="F21" s="20"/>
      <c r="G21" s="23">
        <v>2290.1999999999998</v>
      </c>
      <c r="H21" s="4">
        <f t="shared" si="2"/>
        <v>2.3840274532701158E-3</v>
      </c>
      <c r="I21" s="6">
        <v>17731</v>
      </c>
      <c r="J21" s="4">
        <f t="shared" si="3"/>
        <v>3.5555439695519823E-2</v>
      </c>
      <c r="K21" s="5"/>
    </row>
    <row r="22" spans="1:11" ht="22.5" customHeight="1" x14ac:dyDescent="0.15">
      <c r="A22" s="39" t="s">
        <v>72</v>
      </c>
      <c r="B22" s="37">
        <f t="shared" si="1"/>
        <v>1</v>
      </c>
      <c r="C22" s="17"/>
      <c r="D22" s="3"/>
      <c r="E22" s="3">
        <v>1</v>
      </c>
      <c r="F22" s="20"/>
      <c r="G22" s="23">
        <v>57685</v>
      </c>
      <c r="H22" s="4">
        <f t="shared" si="2"/>
        <v>6.0048303048592544E-2</v>
      </c>
      <c r="I22" s="6">
        <v>27907</v>
      </c>
      <c r="J22" s="4">
        <f t="shared" si="3"/>
        <v>5.5961065680608636E-2</v>
      </c>
      <c r="K22" s="5"/>
    </row>
    <row r="23" spans="1:11" ht="22.5" customHeight="1" x14ac:dyDescent="0.15">
      <c r="A23" s="39" t="s">
        <v>64</v>
      </c>
      <c r="B23" s="37">
        <f t="shared" si="1"/>
        <v>20</v>
      </c>
      <c r="C23" s="17"/>
      <c r="D23" s="3">
        <v>19</v>
      </c>
      <c r="E23" s="3">
        <v>1</v>
      </c>
      <c r="F23" s="20"/>
      <c r="G23" s="23">
        <v>194177.1</v>
      </c>
      <c r="H23" s="4">
        <f t="shared" si="2"/>
        <v>0.20213236276149538</v>
      </c>
      <c r="I23" s="6">
        <v>45928</v>
      </c>
      <c r="J23" s="4">
        <f t="shared" si="3"/>
        <v>9.2098033632385903E-2</v>
      </c>
      <c r="K23" s="5"/>
    </row>
    <row r="24" spans="1:11" ht="22.5" customHeight="1" thickBot="1" x14ac:dyDescent="0.2">
      <c r="A24" s="40" t="s">
        <v>108</v>
      </c>
      <c r="B24" s="38">
        <f t="shared" si="1"/>
        <v>1</v>
      </c>
      <c r="C24" s="18"/>
      <c r="D24" s="8"/>
      <c r="E24" s="8">
        <v>1</v>
      </c>
      <c r="F24" s="21"/>
      <c r="G24" s="24">
        <v>10000.1</v>
      </c>
      <c r="H24" s="9">
        <f t="shared" si="2"/>
        <v>1.0409795186204912E-2</v>
      </c>
      <c r="I24" s="10">
        <v>77492</v>
      </c>
      <c r="J24" s="9">
        <f t="shared" si="3"/>
        <v>0.15539237115138585</v>
      </c>
      <c r="K24" s="11"/>
    </row>
    <row r="25" spans="1:11" ht="15" thickTop="1" x14ac:dyDescent="0.15"/>
  </sheetData>
  <mergeCells count="5">
    <mergeCell ref="B2:F3"/>
    <mergeCell ref="K2:K4"/>
    <mergeCell ref="G2:J3"/>
    <mergeCell ref="A1:K1"/>
    <mergeCell ref="A2:A4"/>
  </mergeCells>
  <phoneticPr fontId="2" type="noConversion"/>
  <printOptions horizontalCentered="1" verticalCentered="1"/>
  <pageMargins left="0" right="0" top="0" bottom="0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view="pageBreakPreview" zoomScaleNormal="100" zoomScaleSheetLayoutView="100" workbookViewId="0">
      <selection activeCell="D13" sqref="D13"/>
    </sheetView>
  </sheetViews>
  <sheetFormatPr defaultRowHeight="13.5" x14ac:dyDescent="0.15"/>
  <cols>
    <col min="1" max="7" width="9.77734375" style="67" customWidth="1"/>
    <col min="8" max="8" width="14.88671875" style="67" bestFit="1" customWidth="1"/>
    <col min="9" max="9" width="9.77734375" style="67" customWidth="1"/>
    <col min="10" max="10" width="11" style="67" bestFit="1" customWidth="1"/>
    <col min="11" max="12" width="9.77734375" style="67" customWidth="1"/>
  </cols>
  <sheetData>
    <row r="1" spans="1:12" ht="25.5" x14ac:dyDescent="0.15">
      <c r="A1" s="238" t="s">
        <v>433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</row>
    <row r="3" spans="1:12" ht="18" customHeight="1" x14ac:dyDescent="0.15">
      <c r="A3" s="214" t="s">
        <v>434</v>
      </c>
      <c r="B3" s="214" t="s">
        <v>435</v>
      </c>
      <c r="C3" s="214"/>
      <c r="D3" s="214"/>
      <c r="E3" s="214"/>
      <c r="F3" s="214"/>
      <c r="G3" s="65"/>
      <c r="H3" s="214" t="s">
        <v>441</v>
      </c>
      <c r="I3" s="214"/>
      <c r="J3" s="214"/>
      <c r="K3" s="214"/>
      <c r="L3" s="214" t="s">
        <v>78</v>
      </c>
    </row>
    <row r="4" spans="1:12" ht="18" customHeight="1" x14ac:dyDescent="0.15">
      <c r="A4" s="214"/>
      <c r="B4" s="65" t="s">
        <v>436</v>
      </c>
      <c r="C4" s="65" t="s">
        <v>438</v>
      </c>
      <c r="D4" s="65" t="s">
        <v>437</v>
      </c>
      <c r="E4" s="65" t="s">
        <v>439</v>
      </c>
      <c r="F4" s="65" t="s">
        <v>440</v>
      </c>
      <c r="G4" s="65" t="s">
        <v>721</v>
      </c>
      <c r="H4" s="65" t="s">
        <v>442</v>
      </c>
      <c r="I4" s="65" t="s">
        <v>443</v>
      </c>
      <c r="J4" s="65" t="s">
        <v>444</v>
      </c>
      <c r="K4" s="65" t="s">
        <v>443</v>
      </c>
      <c r="L4" s="214"/>
    </row>
    <row r="5" spans="1:12" ht="18" customHeight="1" x14ac:dyDescent="0.15">
      <c r="A5" s="65" t="s">
        <v>436</v>
      </c>
      <c r="B5" s="113">
        <f t="shared" ref="B5:K5" si="0">SUM(B6:B26)</f>
        <v>141</v>
      </c>
      <c r="C5" s="113">
        <f t="shared" si="0"/>
        <v>38</v>
      </c>
      <c r="D5" s="113">
        <f t="shared" si="0"/>
        <v>93</v>
      </c>
      <c r="E5" s="113">
        <f t="shared" si="0"/>
        <v>3</v>
      </c>
      <c r="F5" s="113">
        <f t="shared" si="0"/>
        <v>4</v>
      </c>
      <c r="G5" s="113">
        <f t="shared" si="0"/>
        <v>3</v>
      </c>
      <c r="H5" s="71">
        <f t="shared" si="0"/>
        <v>1654721</v>
      </c>
      <c r="I5" s="72">
        <f t="shared" si="0"/>
        <v>1</v>
      </c>
      <c r="J5" s="74">
        <f t="shared" si="0"/>
        <v>516017</v>
      </c>
      <c r="K5" s="72">
        <f t="shared" si="0"/>
        <v>0.99999999999999989</v>
      </c>
      <c r="L5" s="45"/>
    </row>
    <row r="6" spans="1:12" ht="18" customHeight="1" x14ac:dyDescent="0.15">
      <c r="A6" s="65" t="s">
        <v>445</v>
      </c>
      <c r="B6" s="113">
        <f>SUM(C6:G6)</f>
        <v>8</v>
      </c>
      <c r="C6" s="73">
        <v>1</v>
      </c>
      <c r="D6" s="73">
        <v>4</v>
      </c>
      <c r="E6" s="73">
        <v>0</v>
      </c>
      <c r="F6" s="73">
        <v>0</v>
      </c>
      <c r="G6" s="73">
        <v>3</v>
      </c>
      <c r="H6" s="68">
        <v>95352.6</v>
      </c>
      <c r="I6" s="69">
        <f>H6/$H$5</f>
        <v>5.7624578403247438E-2</v>
      </c>
      <c r="J6" s="73">
        <v>16634</v>
      </c>
      <c r="K6" s="69">
        <f>J6/$J$5</f>
        <v>3.2235372090454385E-2</v>
      </c>
      <c r="L6" s="45"/>
    </row>
    <row r="7" spans="1:12" ht="18" customHeight="1" x14ac:dyDescent="0.15">
      <c r="A7" s="65" t="s">
        <v>722</v>
      </c>
      <c r="B7" s="113">
        <f>SUM(C7:G7)</f>
        <v>0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68">
        <v>0</v>
      </c>
      <c r="I7" s="69">
        <f>H7/$H$5</f>
        <v>0</v>
      </c>
      <c r="J7" s="73">
        <v>7405</v>
      </c>
      <c r="K7" s="69">
        <f>J7/$J$5</f>
        <v>1.4350302412517417E-2</v>
      </c>
      <c r="L7" s="45"/>
    </row>
    <row r="8" spans="1:12" ht="18" customHeight="1" x14ac:dyDescent="0.15">
      <c r="A8" s="65" t="s">
        <v>446</v>
      </c>
      <c r="B8" s="113">
        <f t="shared" ref="B8:B26" si="1">SUM(C8:G8)</f>
        <v>1</v>
      </c>
      <c r="C8" s="73">
        <v>1</v>
      </c>
      <c r="D8" s="73">
        <v>0</v>
      </c>
      <c r="E8" s="73">
        <v>0</v>
      </c>
      <c r="F8" s="73">
        <v>0</v>
      </c>
      <c r="G8" s="73">
        <v>0</v>
      </c>
      <c r="H8" s="68">
        <v>39177</v>
      </c>
      <c r="I8" s="69">
        <f>H8/$H$5</f>
        <v>2.3675894607006257E-2</v>
      </c>
      <c r="J8" s="73">
        <v>10752</v>
      </c>
      <c r="K8" s="69">
        <f t="shared" ref="K8:K26" si="2">J8/$J$5</f>
        <v>2.0836522827736296E-2</v>
      </c>
      <c r="L8" s="45"/>
    </row>
    <row r="9" spans="1:12" ht="18" customHeight="1" x14ac:dyDescent="0.15">
      <c r="A9" s="65" t="s">
        <v>447</v>
      </c>
      <c r="B9" s="113">
        <f t="shared" si="1"/>
        <v>1</v>
      </c>
      <c r="C9" s="73">
        <v>0</v>
      </c>
      <c r="D9" s="73">
        <v>1</v>
      </c>
      <c r="E9" s="73">
        <v>0</v>
      </c>
      <c r="F9" s="73">
        <v>0</v>
      </c>
      <c r="G9" s="73">
        <v>0</v>
      </c>
      <c r="H9" s="68">
        <v>5572</v>
      </c>
      <c r="I9" s="69">
        <f t="shared" ref="I9:I26" si="3">H9/$H$5</f>
        <v>3.3673350371452348E-3</v>
      </c>
      <c r="J9" s="73">
        <v>12319</v>
      </c>
      <c r="K9" s="69">
        <f t="shared" si="2"/>
        <v>2.3873244486131272E-2</v>
      </c>
      <c r="L9" s="45"/>
    </row>
    <row r="10" spans="1:12" ht="18" customHeight="1" x14ac:dyDescent="0.15">
      <c r="A10" s="65" t="s">
        <v>2</v>
      </c>
      <c r="B10" s="113">
        <f t="shared" si="1"/>
        <v>2</v>
      </c>
      <c r="C10" s="73">
        <v>1</v>
      </c>
      <c r="D10" s="73">
        <v>0</v>
      </c>
      <c r="E10" s="73">
        <v>1</v>
      </c>
      <c r="F10" s="73">
        <v>0</v>
      </c>
      <c r="G10" s="73">
        <v>0</v>
      </c>
      <c r="H10" s="68">
        <v>18045</v>
      </c>
      <c r="I10" s="69">
        <f t="shared" si="3"/>
        <v>1.0905161655650711E-2</v>
      </c>
      <c r="J10" s="73">
        <v>22183</v>
      </c>
      <c r="K10" s="69">
        <f t="shared" si="2"/>
        <v>4.2988893776755417E-2</v>
      </c>
      <c r="L10" s="45"/>
    </row>
    <row r="11" spans="1:12" ht="18" customHeight="1" x14ac:dyDescent="0.15">
      <c r="A11" s="65" t="s">
        <v>3</v>
      </c>
      <c r="B11" s="113">
        <f t="shared" si="1"/>
        <v>2</v>
      </c>
      <c r="C11" s="73">
        <v>1</v>
      </c>
      <c r="D11" s="73">
        <v>1</v>
      </c>
      <c r="E11" s="73">
        <v>0</v>
      </c>
      <c r="F11" s="73">
        <v>0</v>
      </c>
      <c r="G11" s="73">
        <v>0</v>
      </c>
      <c r="H11" s="68">
        <v>54809.599999999999</v>
      </c>
      <c r="I11" s="69">
        <f t="shared" si="3"/>
        <v>3.3123166987063073E-2</v>
      </c>
      <c r="J11" s="73">
        <v>17821</v>
      </c>
      <c r="K11" s="69">
        <f t="shared" si="2"/>
        <v>3.4535683901886952E-2</v>
      </c>
      <c r="L11" s="45"/>
    </row>
    <row r="12" spans="1:12" ht="18" customHeight="1" x14ac:dyDescent="0.15">
      <c r="A12" s="65" t="s">
        <v>4</v>
      </c>
      <c r="B12" s="113">
        <f t="shared" si="1"/>
        <v>7</v>
      </c>
      <c r="C12" s="73">
        <v>1</v>
      </c>
      <c r="D12" s="73">
        <v>5</v>
      </c>
      <c r="E12" s="73">
        <v>1</v>
      </c>
      <c r="F12" s="73">
        <v>0</v>
      </c>
      <c r="G12" s="73">
        <v>0</v>
      </c>
      <c r="H12" s="68">
        <v>45556.3</v>
      </c>
      <c r="I12" s="69">
        <f t="shared" si="3"/>
        <v>2.7531106452386839E-2</v>
      </c>
      <c r="J12" s="73">
        <v>9251</v>
      </c>
      <c r="K12" s="69">
        <f t="shared" si="2"/>
        <v>1.7927703932234789E-2</v>
      </c>
      <c r="L12" s="45"/>
    </row>
    <row r="13" spans="1:12" ht="18" customHeight="1" x14ac:dyDescent="0.15">
      <c r="A13" s="65" t="s">
        <v>448</v>
      </c>
      <c r="B13" s="113">
        <f t="shared" si="1"/>
        <v>11</v>
      </c>
      <c r="C13" s="73">
        <v>2</v>
      </c>
      <c r="D13" s="73">
        <v>9</v>
      </c>
      <c r="E13" s="73">
        <v>0</v>
      </c>
      <c r="F13" s="73">
        <v>0</v>
      </c>
      <c r="G13" s="73">
        <v>0</v>
      </c>
      <c r="H13" s="68">
        <v>121749.2</v>
      </c>
      <c r="I13" s="69">
        <f t="shared" si="3"/>
        <v>7.3576874893108865E-2</v>
      </c>
      <c r="J13" s="73">
        <v>31067</v>
      </c>
      <c r="K13" s="69">
        <f t="shared" si="2"/>
        <v>6.0205380830476517E-2</v>
      </c>
      <c r="L13" s="45"/>
    </row>
    <row r="14" spans="1:12" ht="18" customHeight="1" x14ac:dyDescent="0.15">
      <c r="A14" s="65" t="s">
        <v>5</v>
      </c>
      <c r="B14" s="113">
        <f t="shared" si="1"/>
        <v>7</v>
      </c>
      <c r="C14" s="73">
        <v>0</v>
      </c>
      <c r="D14" s="73">
        <v>5</v>
      </c>
      <c r="E14" s="73">
        <v>0</v>
      </c>
      <c r="F14" s="73">
        <v>2</v>
      </c>
      <c r="G14" s="73">
        <v>0</v>
      </c>
      <c r="H14" s="68">
        <v>11532</v>
      </c>
      <c r="I14" s="69">
        <f t="shared" si="3"/>
        <v>6.9691506906602385E-3</v>
      </c>
      <c r="J14" s="73">
        <v>23575</v>
      </c>
      <c r="K14" s="69">
        <f t="shared" si="2"/>
        <v>4.5686479321417707E-2</v>
      </c>
      <c r="L14" s="45"/>
    </row>
    <row r="15" spans="1:12" ht="18" customHeight="1" x14ac:dyDescent="0.15">
      <c r="A15" s="65" t="s">
        <v>6</v>
      </c>
      <c r="B15" s="113">
        <f t="shared" si="1"/>
        <v>5</v>
      </c>
      <c r="C15" s="73">
        <v>3</v>
      </c>
      <c r="D15" s="73">
        <v>2</v>
      </c>
      <c r="E15" s="73">
        <v>0</v>
      </c>
      <c r="F15" s="73">
        <v>0</v>
      </c>
      <c r="G15" s="73">
        <v>0</v>
      </c>
      <c r="H15" s="68">
        <v>44932.5</v>
      </c>
      <c r="I15" s="69">
        <f t="shared" si="3"/>
        <v>2.715412447173874E-2</v>
      </c>
      <c r="J15" s="73">
        <v>25201</v>
      </c>
      <c r="K15" s="69">
        <f t="shared" si="2"/>
        <v>4.8837538298156846E-2</v>
      </c>
      <c r="L15" s="45"/>
    </row>
    <row r="16" spans="1:12" ht="18" customHeight="1" x14ac:dyDescent="0.15">
      <c r="A16" s="65" t="s">
        <v>7</v>
      </c>
      <c r="B16" s="113">
        <f t="shared" si="1"/>
        <v>11</v>
      </c>
      <c r="C16" s="73">
        <v>1</v>
      </c>
      <c r="D16" s="73">
        <v>10</v>
      </c>
      <c r="E16" s="73">
        <v>0</v>
      </c>
      <c r="F16" s="73">
        <v>0</v>
      </c>
      <c r="G16" s="73">
        <v>0</v>
      </c>
      <c r="H16" s="68">
        <v>55029.599999999999</v>
      </c>
      <c r="I16" s="69">
        <f t="shared" si="3"/>
        <v>3.3256119913870674E-2</v>
      </c>
      <c r="J16" s="73">
        <v>51386</v>
      </c>
      <c r="K16" s="69">
        <f t="shared" si="2"/>
        <v>9.9581990515816343E-2</v>
      </c>
      <c r="L16" s="45"/>
    </row>
    <row r="17" spans="1:12" ht="18" customHeight="1" x14ac:dyDescent="0.15">
      <c r="A17" s="65" t="s">
        <v>106</v>
      </c>
      <c r="B17" s="113">
        <f t="shared" si="1"/>
        <v>12</v>
      </c>
      <c r="C17" s="73">
        <v>7</v>
      </c>
      <c r="D17" s="73">
        <v>5</v>
      </c>
      <c r="E17" s="73">
        <v>0</v>
      </c>
      <c r="F17" s="73">
        <v>0</v>
      </c>
      <c r="G17" s="73">
        <v>0</v>
      </c>
      <c r="H17" s="68">
        <v>141072.1</v>
      </c>
      <c r="I17" s="69">
        <f t="shared" si="3"/>
        <v>8.5254311754066101E-2</v>
      </c>
      <c r="J17" s="73">
        <v>24597</v>
      </c>
      <c r="K17" s="69">
        <f t="shared" si="2"/>
        <v>4.7667034225616599E-2</v>
      </c>
      <c r="L17" s="45"/>
    </row>
    <row r="18" spans="1:12" ht="18" customHeight="1" x14ac:dyDescent="0.15">
      <c r="A18" s="65" t="s">
        <v>449</v>
      </c>
      <c r="B18" s="113">
        <f t="shared" si="1"/>
        <v>16</v>
      </c>
      <c r="C18" s="73">
        <v>4</v>
      </c>
      <c r="D18" s="73">
        <v>11</v>
      </c>
      <c r="E18" s="73">
        <v>0</v>
      </c>
      <c r="F18" s="73">
        <v>1</v>
      </c>
      <c r="G18" s="73">
        <v>0</v>
      </c>
      <c r="H18" s="68">
        <v>90445.8</v>
      </c>
      <c r="I18" s="69">
        <f t="shared" si="3"/>
        <v>5.4659244670249546E-2</v>
      </c>
      <c r="J18" s="73">
        <v>45962</v>
      </c>
      <c r="K18" s="69">
        <f t="shared" si="2"/>
        <v>8.9070708910752944E-2</v>
      </c>
      <c r="L18" s="45"/>
    </row>
    <row r="19" spans="1:12" ht="18" customHeight="1" x14ac:dyDescent="0.15">
      <c r="A19" s="65" t="s">
        <v>450</v>
      </c>
      <c r="B19" s="113">
        <f t="shared" si="1"/>
        <v>3</v>
      </c>
      <c r="C19" s="73">
        <v>0</v>
      </c>
      <c r="D19" s="73">
        <v>2</v>
      </c>
      <c r="E19" s="73">
        <v>1</v>
      </c>
      <c r="F19" s="73">
        <v>0</v>
      </c>
      <c r="G19" s="73">
        <v>0</v>
      </c>
      <c r="H19" s="68">
        <v>51185.9</v>
      </c>
      <c r="I19" s="69">
        <f t="shared" si="3"/>
        <v>3.0933250983096246E-2</v>
      </c>
      <c r="J19" s="73">
        <v>23706</v>
      </c>
      <c r="K19" s="69">
        <f t="shared" si="2"/>
        <v>4.5940346926554743E-2</v>
      </c>
      <c r="L19" s="45"/>
    </row>
    <row r="20" spans="1:12" ht="18" customHeight="1" x14ac:dyDescent="0.15">
      <c r="A20" s="65" t="s">
        <v>0</v>
      </c>
      <c r="B20" s="113">
        <f t="shared" si="1"/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68">
        <v>0</v>
      </c>
      <c r="I20" s="69">
        <f t="shared" si="3"/>
        <v>0</v>
      </c>
      <c r="J20" s="73">
        <v>14666</v>
      </c>
      <c r="K20" s="69">
        <f t="shared" si="2"/>
        <v>2.842154425144908E-2</v>
      </c>
      <c r="L20" s="45"/>
    </row>
    <row r="21" spans="1:12" ht="18" customHeight="1" x14ac:dyDescent="0.15">
      <c r="A21" s="65" t="s">
        <v>1</v>
      </c>
      <c r="B21" s="113">
        <f t="shared" si="1"/>
        <v>1</v>
      </c>
      <c r="C21" s="73">
        <v>0</v>
      </c>
      <c r="D21" s="73">
        <v>1</v>
      </c>
      <c r="E21" s="73">
        <v>0</v>
      </c>
      <c r="F21" s="73">
        <v>0</v>
      </c>
      <c r="G21" s="73">
        <v>0</v>
      </c>
      <c r="H21" s="68">
        <v>2290.1999999999998</v>
      </c>
      <c r="I21" s="69">
        <f t="shared" si="3"/>
        <v>1.3840399680671242E-3</v>
      </c>
      <c r="J21" s="73">
        <v>16554</v>
      </c>
      <c r="K21" s="69">
        <f t="shared" si="2"/>
        <v>3.2080338438462301E-2</v>
      </c>
      <c r="L21" s="45"/>
    </row>
    <row r="22" spans="1:12" ht="18" customHeight="1" x14ac:dyDescent="0.15">
      <c r="A22" s="65" t="s">
        <v>451</v>
      </c>
      <c r="B22" s="113">
        <f t="shared" si="1"/>
        <v>7</v>
      </c>
      <c r="C22" s="73">
        <v>5</v>
      </c>
      <c r="D22" s="73">
        <v>1</v>
      </c>
      <c r="E22" s="73">
        <v>0</v>
      </c>
      <c r="F22" s="73">
        <v>1</v>
      </c>
      <c r="G22" s="73">
        <v>0</v>
      </c>
      <c r="H22" s="68">
        <v>232887</v>
      </c>
      <c r="I22" s="69">
        <f t="shared" si="3"/>
        <v>0.14074094666109876</v>
      </c>
      <c r="J22" s="73">
        <v>29302</v>
      </c>
      <c r="K22" s="69">
        <f t="shared" si="2"/>
        <v>5.6784950883401131E-2</v>
      </c>
      <c r="L22" s="45"/>
    </row>
    <row r="23" spans="1:12" ht="18" customHeight="1" x14ac:dyDescent="0.15">
      <c r="A23" s="65" t="s">
        <v>452</v>
      </c>
      <c r="B23" s="113">
        <f t="shared" si="1"/>
        <v>21</v>
      </c>
      <c r="C23" s="73">
        <v>2</v>
      </c>
      <c r="D23" s="73">
        <v>19</v>
      </c>
      <c r="E23" s="73">
        <v>0</v>
      </c>
      <c r="F23" s="73">
        <v>0</v>
      </c>
      <c r="G23" s="73">
        <v>0</v>
      </c>
      <c r="H23" s="68">
        <v>333523.20000000001</v>
      </c>
      <c r="I23" s="69">
        <f t="shared" si="3"/>
        <v>0.20155857090107637</v>
      </c>
      <c r="J23" s="73">
        <v>45179</v>
      </c>
      <c r="K23" s="69">
        <f t="shared" si="2"/>
        <v>8.7553317041880407E-2</v>
      </c>
      <c r="L23" s="45"/>
    </row>
    <row r="24" spans="1:12" ht="18" customHeight="1" x14ac:dyDescent="0.15">
      <c r="A24" s="65" t="s">
        <v>453</v>
      </c>
      <c r="B24" s="113">
        <f t="shared" si="1"/>
        <v>6</v>
      </c>
      <c r="C24" s="73">
        <v>2</v>
      </c>
      <c r="D24" s="73">
        <v>4</v>
      </c>
      <c r="E24" s="73">
        <v>0</v>
      </c>
      <c r="F24" s="73">
        <v>0</v>
      </c>
      <c r="G24" s="73">
        <v>0</v>
      </c>
      <c r="H24" s="68">
        <v>70201.3</v>
      </c>
      <c r="I24" s="69">
        <f t="shared" si="3"/>
        <v>4.2424855912265573E-2</v>
      </c>
      <c r="J24" s="73">
        <v>31777</v>
      </c>
      <c r="K24" s="69">
        <f t="shared" si="2"/>
        <v>6.1581304491906276E-2</v>
      </c>
      <c r="L24" s="45"/>
    </row>
    <row r="25" spans="1:12" ht="18" customHeight="1" x14ac:dyDescent="0.15">
      <c r="A25" s="65" t="s">
        <v>454</v>
      </c>
      <c r="B25" s="113">
        <f t="shared" si="1"/>
        <v>5</v>
      </c>
      <c r="C25" s="73">
        <v>2</v>
      </c>
      <c r="D25" s="73">
        <v>3</v>
      </c>
      <c r="E25" s="73"/>
      <c r="F25" s="73"/>
      <c r="G25" s="73"/>
      <c r="H25" s="68">
        <v>113166</v>
      </c>
      <c r="I25" s="69">
        <f t="shared" si="3"/>
        <v>6.8389776886858877E-2</v>
      </c>
      <c r="J25" s="73">
        <v>37790</v>
      </c>
      <c r="K25" s="69">
        <f t="shared" si="2"/>
        <v>7.3234021359761398E-2</v>
      </c>
      <c r="L25" s="45"/>
    </row>
    <row r="26" spans="1:12" ht="18" customHeight="1" x14ac:dyDescent="0.15">
      <c r="A26" s="65" t="s">
        <v>455</v>
      </c>
      <c r="B26" s="113">
        <f t="shared" si="1"/>
        <v>15</v>
      </c>
      <c r="C26" s="73">
        <v>5</v>
      </c>
      <c r="D26" s="73">
        <v>10</v>
      </c>
      <c r="E26" s="73"/>
      <c r="F26" s="73"/>
      <c r="G26" s="73"/>
      <c r="H26" s="70">
        <v>128193.7</v>
      </c>
      <c r="I26" s="69">
        <f t="shared" si="3"/>
        <v>7.7471489151343331E-2</v>
      </c>
      <c r="J26" s="73">
        <v>18890</v>
      </c>
      <c r="K26" s="69">
        <f t="shared" si="2"/>
        <v>3.66073210766312E-2</v>
      </c>
      <c r="L26" s="45"/>
    </row>
  </sheetData>
  <mergeCells count="5">
    <mergeCell ref="A3:A4"/>
    <mergeCell ref="H3:K3"/>
    <mergeCell ref="B3:F3"/>
    <mergeCell ref="L3:L4"/>
    <mergeCell ref="A1:L1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0"/>
  <sheetViews>
    <sheetView tabSelected="1" view="pageBreakPreview" topLeftCell="A276" zoomScaleNormal="100" zoomScaleSheetLayoutView="100" workbookViewId="0">
      <selection activeCell="M19" sqref="M19"/>
    </sheetView>
  </sheetViews>
  <sheetFormatPr defaultRowHeight="13.5" x14ac:dyDescent="0.15"/>
  <cols>
    <col min="1" max="1" width="9.77734375" style="1" customWidth="1"/>
    <col min="2" max="2" width="9.5546875" style="121" customWidth="1"/>
    <col min="3" max="3" width="8.88671875" style="121"/>
    <col min="4" max="4" width="21.77734375" style="121" customWidth="1"/>
    <col min="5" max="5" width="24.77734375" style="124" customWidth="1"/>
    <col min="6" max="6" width="14.88671875" style="122" bestFit="1" customWidth="1"/>
    <col min="7" max="7" width="12.33203125" style="121" customWidth="1"/>
    <col min="8" max="8" width="7.21875" style="121" hidden="1" customWidth="1"/>
    <col min="9" max="9" width="13.109375" style="121" customWidth="1"/>
    <col min="10" max="10" width="10.6640625" customWidth="1"/>
    <col min="14" max="14" width="10.77734375" bestFit="1" customWidth="1"/>
    <col min="15" max="15" width="12.6640625" bestFit="1" customWidth="1"/>
  </cols>
  <sheetData>
    <row r="1" spans="1:15" ht="25.5" x14ac:dyDescent="0.15">
      <c r="A1" s="242"/>
      <c r="B1" s="218" t="s">
        <v>880</v>
      </c>
      <c r="C1" s="218"/>
      <c r="D1" s="218"/>
      <c r="E1" s="218"/>
      <c r="F1" s="218"/>
      <c r="G1" s="218"/>
      <c r="H1" s="243"/>
      <c r="I1" s="243"/>
    </row>
    <row r="2" spans="1:15" ht="15.75" customHeight="1" x14ac:dyDescent="0.15">
      <c r="A2" s="242"/>
      <c r="B2" s="244"/>
      <c r="C2" s="244"/>
      <c r="D2" s="244"/>
      <c r="E2" s="245"/>
      <c r="F2" s="246"/>
      <c r="G2" s="247"/>
      <c r="H2" s="244"/>
      <c r="I2" s="244"/>
    </row>
    <row r="3" spans="1:15" ht="16.5" customHeight="1" x14ac:dyDescent="0.15">
      <c r="A3" s="248" t="s">
        <v>881</v>
      </c>
      <c r="B3" s="248"/>
      <c r="C3" s="248"/>
      <c r="D3" s="249" t="s">
        <v>882</v>
      </c>
      <c r="E3" s="250" t="s">
        <v>8</v>
      </c>
      <c r="F3" s="249" t="s">
        <v>9</v>
      </c>
      <c r="G3" s="249" t="s">
        <v>883</v>
      </c>
      <c r="H3" s="251" t="s">
        <v>884</v>
      </c>
      <c r="I3" s="252" t="s">
        <v>10</v>
      </c>
      <c r="J3" s="48"/>
    </row>
    <row r="4" spans="1:15" ht="16.5" customHeight="1" x14ac:dyDescent="0.15">
      <c r="A4" s="253" t="s">
        <v>994</v>
      </c>
      <c r="B4" s="248" t="s">
        <v>994</v>
      </c>
      <c r="C4" s="248"/>
      <c r="D4" s="254">
        <f>D5+D41+D156</f>
        <v>273</v>
      </c>
      <c r="E4" s="250"/>
      <c r="F4" s="255">
        <f>F5+F41+F156</f>
        <v>1482122.1</v>
      </c>
      <c r="G4" s="249"/>
      <c r="H4" s="251"/>
      <c r="I4" s="252"/>
      <c r="J4" s="48"/>
      <c r="L4" s="137"/>
      <c r="M4" s="137"/>
      <c r="N4" s="137"/>
    </row>
    <row r="5" spans="1:15" ht="16.5" customHeight="1" x14ac:dyDescent="0.15">
      <c r="A5" s="256" t="s">
        <v>991</v>
      </c>
      <c r="B5" s="248" t="s">
        <v>992</v>
      </c>
      <c r="C5" s="248"/>
      <c r="D5" s="254">
        <f>D6+D30</f>
        <v>31</v>
      </c>
      <c r="E5" s="250"/>
      <c r="F5" s="257">
        <f>F6+F30</f>
        <v>398417.80000000005</v>
      </c>
      <c r="G5" s="249"/>
      <c r="H5" s="251"/>
      <c r="I5" s="252"/>
      <c r="L5" s="135"/>
      <c r="M5" s="135" t="s">
        <v>1145</v>
      </c>
      <c r="N5" s="136" t="s">
        <v>1146</v>
      </c>
    </row>
    <row r="6" spans="1:15" ht="16.5" customHeight="1" x14ac:dyDescent="0.15">
      <c r="A6" s="258"/>
      <c r="B6" s="259" t="s">
        <v>966</v>
      </c>
      <c r="C6" s="260" t="s">
        <v>964</v>
      </c>
      <c r="D6" s="254">
        <f>COUNTA(D7:D29)</f>
        <v>22</v>
      </c>
      <c r="E6" s="250"/>
      <c r="F6" s="257">
        <f>SUM(F7:F29)</f>
        <v>338253.60000000003</v>
      </c>
      <c r="G6" s="249"/>
      <c r="H6" s="251"/>
      <c r="I6" s="252"/>
      <c r="L6" s="135" t="s">
        <v>1143</v>
      </c>
      <c r="M6" s="135">
        <f>COUNTIF(G7:G302,"완충녹지")</f>
        <v>218</v>
      </c>
      <c r="N6" s="136">
        <f>SUMIF($G$7:$G$302, L6, $F$7:$F$302)</f>
        <v>1246331.7</v>
      </c>
      <c r="O6" s="138"/>
    </row>
    <row r="7" spans="1:15" s="118" customFormat="1" ht="16.5" customHeight="1" x14ac:dyDescent="0.15">
      <c r="A7" s="258"/>
      <c r="B7" s="261"/>
      <c r="C7" s="158">
        <v>1</v>
      </c>
      <c r="D7" s="262" t="s">
        <v>137</v>
      </c>
      <c r="E7" s="263" t="s">
        <v>340</v>
      </c>
      <c r="F7" s="264">
        <v>21309</v>
      </c>
      <c r="G7" s="158" t="s">
        <v>885</v>
      </c>
      <c r="H7" s="251"/>
      <c r="I7" s="252"/>
      <c r="J7" s="132"/>
      <c r="L7" s="135" t="s">
        <v>1144</v>
      </c>
      <c r="M7" s="135">
        <f>COUNTIF(G7:G302,"경관녹지")</f>
        <v>53</v>
      </c>
      <c r="N7" s="136">
        <f>SUMIF($G$7:$G$302, L7, $F$7:$F$302)</f>
        <v>209710.10000000003</v>
      </c>
      <c r="O7" s="139"/>
    </row>
    <row r="8" spans="1:15" s="118" customFormat="1" ht="16.5" customHeight="1" x14ac:dyDescent="0.15">
      <c r="A8" s="258"/>
      <c r="B8" s="261"/>
      <c r="C8" s="158">
        <v>2</v>
      </c>
      <c r="D8" s="262" t="s">
        <v>138</v>
      </c>
      <c r="E8" s="263" t="s">
        <v>1155</v>
      </c>
      <c r="F8" s="264">
        <v>155080</v>
      </c>
      <c r="G8" s="158" t="s">
        <v>885</v>
      </c>
      <c r="H8" s="251"/>
      <c r="I8" s="265"/>
      <c r="J8" s="133"/>
      <c r="L8" s="135" t="s">
        <v>530</v>
      </c>
      <c r="M8" s="135">
        <f>COUNTIF(G7:G302,"연결녹지")</f>
        <v>2</v>
      </c>
      <c r="N8" s="136">
        <f>SUMIF($G$7:$G$302, L8, $F$7:$F$302)</f>
        <v>26080.300000000003</v>
      </c>
    </row>
    <row r="9" spans="1:15" s="118" customFormat="1" ht="16.5" customHeight="1" x14ac:dyDescent="0.15">
      <c r="A9" s="258"/>
      <c r="B9" s="261"/>
      <c r="C9" s="158">
        <v>3</v>
      </c>
      <c r="D9" s="262" t="s">
        <v>139</v>
      </c>
      <c r="E9" s="263" t="s">
        <v>1147</v>
      </c>
      <c r="F9" s="264">
        <v>76103</v>
      </c>
      <c r="G9" s="158" t="s">
        <v>885</v>
      </c>
      <c r="H9" s="251"/>
      <c r="I9" s="252"/>
      <c r="J9" s="133"/>
      <c r="L9" s="135"/>
      <c r="M9" s="135">
        <f>SUM(M5:M8)</f>
        <v>273</v>
      </c>
      <c r="N9" s="148">
        <f>SUM(N5:N8)</f>
        <v>1482122.1</v>
      </c>
    </row>
    <row r="10" spans="1:15" s="118" customFormat="1" ht="16.5" customHeight="1" x14ac:dyDescent="0.15">
      <c r="A10" s="258"/>
      <c r="B10" s="261"/>
      <c r="C10" s="158">
        <v>4</v>
      </c>
      <c r="D10" s="262" t="s">
        <v>140</v>
      </c>
      <c r="E10" s="263" t="s">
        <v>343</v>
      </c>
      <c r="F10" s="264">
        <v>972.8</v>
      </c>
      <c r="G10" s="158" t="s">
        <v>885</v>
      </c>
      <c r="H10" s="251"/>
      <c r="I10" s="266"/>
      <c r="J10" s="132"/>
    </row>
    <row r="11" spans="1:15" s="118" customFormat="1" ht="16.5" customHeight="1" x14ac:dyDescent="0.15">
      <c r="A11" s="258"/>
      <c r="B11" s="261"/>
      <c r="C11" s="158">
        <v>5</v>
      </c>
      <c r="D11" s="262" t="s">
        <v>141</v>
      </c>
      <c r="E11" s="263" t="s">
        <v>344</v>
      </c>
      <c r="F11" s="267">
        <v>540.70000000000005</v>
      </c>
      <c r="G11" s="158" t="s">
        <v>885</v>
      </c>
      <c r="H11" s="251"/>
      <c r="I11" s="252"/>
      <c r="J11" s="132"/>
    </row>
    <row r="12" spans="1:15" s="118" customFormat="1" ht="16.5" customHeight="1" x14ac:dyDescent="0.15">
      <c r="A12" s="258"/>
      <c r="B12" s="261"/>
      <c r="C12" s="158">
        <v>6</v>
      </c>
      <c r="D12" s="262" t="s">
        <v>142</v>
      </c>
      <c r="E12" s="263" t="s">
        <v>345</v>
      </c>
      <c r="F12" s="267">
        <v>647.4</v>
      </c>
      <c r="G12" s="158" t="s">
        <v>885</v>
      </c>
      <c r="H12" s="251"/>
      <c r="I12" s="252"/>
      <c r="J12" s="132"/>
    </row>
    <row r="13" spans="1:15" s="118" customFormat="1" ht="16.5" customHeight="1" x14ac:dyDescent="0.15">
      <c r="A13" s="258"/>
      <c r="B13" s="261"/>
      <c r="C13" s="158">
        <v>7</v>
      </c>
      <c r="D13" s="262" t="s">
        <v>143</v>
      </c>
      <c r="E13" s="263" t="s">
        <v>346</v>
      </c>
      <c r="F13" s="264">
        <v>3223.3</v>
      </c>
      <c r="G13" s="158" t="s">
        <v>885</v>
      </c>
      <c r="H13" s="251"/>
      <c r="I13" s="252"/>
      <c r="J13" s="132"/>
    </row>
    <row r="14" spans="1:15" s="118" customFormat="1" ht="16.5" customHeight="1" x14ac:dyDescent="0.15">
      <c r="A14" s="258"/>
      <c r="B14" s="261"/>
      <c r="C14" s="158">
        <v>8</v>
      </c>
      <c r="D14" s="262" t="s">
        <v>144</v>
      </c>
      <c r="E14" s="263" t="s">
        <v>347</v>
      </c>
      <c r="F14" s="264">
        <v>20740</v>
      </c>
      <c r="G14" s="158" t="s">
        <v>885</v>
      </c>
      <c r="H14" s="251"/>
      <c r="I14" s="252"/>
      <c r="J14" s="119"/>
    </row>
    <row r="15" spans="1:15" s="118" customFormat="1" ht="16.5" customHeight="1" x14ac:dyDescent="0.15">
      <c r="A15" s="258"/>
      <c r="B15" s="261"/>
      <c r="C15" s="158">
        <v>9</v>
      </c>
      <c r="D15" s="262" t="s">
        <v>145</v>
      </c>
      <c r="E15" s="263" t="s">
        <v>886</v>
      </c>
      <c r="F15" s="264">
        <v>15354.7</v>
      </c>
      <c r="G15" s="158" t="s">
        <v>885</v>
      </c>
      <c r="H15" s="251"/>
      <c r="I15" s="252"/>
      <c r="J15" s="132"/>
    </row>
    <row r="16" spans="1:15" s="118" customFormat="1" ht="16.5" customHeight="1" x14ac:dyDescent="0.15">
      <c r="A16" s="258"/>
      <c r="B16" s="261"/>
      <c r="C16" s="158">
        <v>10</v>
      </c>
      <c r="D16" s="262" t="s">
        <v>1008</v>
      </c>
      <c r="E16" s="263" t="s">
        <v>1135</v>
      </c>
      <c r="F16" s="264">
        <v>252.4</v>
      </c>
      <c r="G16" s="158" t="s">
        <v>525</v>
      </c>
      <c r="H16" s="251"/>
      <c r="I16" s="252"/>
    </row>
    <row r="17" spans="1:18" s="118" customFormat="1" ht="16.5" customHeight="1" x14ac:dyDescent="0.15">
      <c r="A17" s="258"/>
      <c r="B17" s="261"/>
      <c r="C17" s="158">
        <v>11</v>
      </c>
      <c r="D17" s="262" t="s">
        <v>1009</v>
      </c>
      <c r="E17" s="263" t="s">
        <v>350</v>
      </c>
      <c r="F17" s="264">
        <v>1043.7</v>
      </c>
      <c r="G17" s="158" t="s">
        <v>1007</v>
      </c>
      <c r="H17" s="251"/>
      <c r="I17" s="252"/>
    </row>
    <row r="18" spans="1:18" s="118" customFormat="1" ht="16.5" customHeight="1" x14ac:dyDescent="0.15">
      <c r="A18" s="258"/>
      <c r="B18" s="261"/>
      <c r="C18" s="158">
        <v>12</v>
      </c>
      <c r="D18" s="262" t="s">
        <v>1010</v>
      </c>
      <c r="E18" s="263" t="s">
        <v>351</v>
      </c>
      <c r="F18" s="264">
        <v>623.29999999999995</v>
      </c>
      <c r="G18" s="158" t="s">
        <v>525</v>
      </c>
      <c r="H18" s="251"/>
      <c r="I18" s="252"/>
    </row>
    <row r="19" spans="1:18" s="118" customFormat="1" ht="16.5" customHeight="1" x14ac:dyDescent="0.15">
      <c r="A19" s="258"/>
      <c r="B19" s="261"/>
      <c r="C19" s="158">
        <v>13</v>
      </c>
      <c r="D19" s="262" t="s">
        <v>199</v>
      </c>
      <c r="E19" s="263" t="s">
        <v>887</v>
      </c>
      <c r="F19" s="264">
        <v>12366.2</v>
      </c>
      <c r="G19" s="158" t="s">
        <v>885</v>
      </c>
      <c r="H19" s="251"/>
      <c r="I19" s="252"/>
      <c r="J19" s="132"/>
    </row>
    <row r="20" spans="1:18" s="118" customFormat="1" ht="16.5" customHeight="1" x14ac:dyDescent="0.15">
      <c r="A20" s="258"/>
      <c r="B20" s="261"/>
      <c r="C20" s="158">
        <v>14</v>
      </c>
      <c r="D20" s="262" t="s">
        <v>200</v>
      </c>
      <c r="E20" s="263" t="s">
        <v>888</v>
      </c>
      <c r="F20" s="264">
        <v>4004.5</v>
      </c>
      <c r="G20" s="158" t="s">
        <v>885</v>
      </c>
      <c r="H20" s="251"/>
      <c r="I20" s="252"/>
      <c r="J20" s="132"/>
    </row>
    <row r="21" spans="1:18" s="118" customFormat="1" ht="16.5" customHeight="1" x14ac:dyDescent="0.15">
      <c r="A21" s="258"/>
      <c r="B21" s="261"/>
      <c r="C21" s="158">
        <v>15</v>
      </c>
      <c r="D21" s="262" t="s">
        <v>201</v>
      </c>
      <c r="E21" s="263" t="s">
        <v>889</v>
      </c>
      <c r="F21" s="264">
        <v>4359.8999999999996</v>
      </c>
      <c r="G21" s="158" t="s">
        <v>885</v>
      </c>
      <c r="H21" s="251"/>
      <c r="I21" s="252"/>
      <c r="J21" s="132"/>
    </row>
    <row r="22" spans="1:18" s="118" customFormat="1" ht="16.5" customHeight="1" x14ac:dyDescent="0.15">
      <c r="A22" s="258"/>
      <c r="B22" s="261"/>
      <c r="C22" s="158">
        <v>16</v>
      </c>
      <c r="D22" s="262" t="s">
        <v>202</v>
      </c>
      <c r="E22" s="263" t="s">
        <v>890</v>
      </c>
      <c r="F22" s="264">
        <v>2647</v>
      </c>
      <c r="G22" s="158" t="s">
        <v>885</v>
      </c>
      <c r="H22" s="251"/>
      <c r="I22" s="252"/>
      <c r="J22" s="132"/>
    </row>
    <row r="23" spans="1:18" s="118" customFormat="1" ht="16.5" customHeight="1" x14ac:dyDescent="0.15">
      <c r="A23" s="258"/>
      <c r="B23" s="261"/>
      <c r="C23" s="158">
        <v>17</v>
      </c>
      <c r="D23" s="262" t="s">
        <v>203</v>
      </c>
      <c r="E23" s="263" t="s">
        <v>891</v>
      </c>
      <c r="F23" s="264">
        <v>748.9</v>
      </c>
      <c r="G23" s="158" t="s">
        <v>885</v>
      </c>
      <c r="H23" s="251"/>
      <c r="I23" s="252"/>
      <c r="J23" s="132"/>
    </row>
    <row r="24" spans="1:18" s="118" customFormat="1" ht="16.5" customHeight="1" x14ac:dyDescent="0.15">
      <c r="A24" s="258"/>
      <c r="B24" s="261"/>
      <c r="C24" s="158">
        <v>18</v>
      </c>
      <c r="D24" s="262" t="s">
        <v>968</v>
      </c>
      <c r="E24" s="263" t="s">
        <v>988</v>
      </c>
      <c r="F24" s="267">
        <v>13075.7</v>
      </c>
      <c r="G24" s="158" t="s">
        <v>885</v>
      </c>
      <c r="H24" s="268"/>
      <c r="I24" s="269"/>
      <c r="J24" s="119"/>
    </row>
    <row r="25" spans="1:18" s="118" customFormat="1" ht="16.5" customHeight="1" x14ac:dyDescent="0.15">
      <c r="A25" s="258"/>
      <c r="B25" s="270"/>
      <c r="C25" s="158">
        <v>19</v>
      </c>
      <c r="D25" s="271" t="s">
        <v>969</v>
      </c>
      <c r="E25" s="272" t="s">
        <v>431</v>
      </c>
      <c r="F25" s="273">
        <v>1301.4000000000001</v>
      </c>
      <c r="G25" s="158" t="s">
        <v>892</v>
      </c>
      <c r="H25" s="268"/>
      <c r="I25" s="269"/>
    </row>
    <row r="26" spans="1:18" s="118" customFormat="1" ht="16.5" customHeight="1" x14ac:dyDescent="0.15">
      <c r="A26" s="258"/>
      <c r="B26" s="270"/>
      <c r="C26" s="159">
        <v>20</v>
      </c>
      <c r="D26" s="302" t="s">
        <v>970</v>
      </c>
      <c r="E26" s="303" t="s">
        <v>432</v>
      </c>
      <c r="F26" s="304">
        <v>322.10000000000002</v>
      </c>
      <c r="G26" s="159" t="s">
        <v>892</v>
      </c>
      <c r="H26" s="268"/>
      <c r="I26" s="269"/>
    </row>
    <row r="27" spans="1:18" s="118" customFormat="1" ht="16.5" customHeight="1" x14ac:dyDescent="0.15">
      <c r="A27" s="258"/>
      <c r="B27" s="270"/>
      <c r="C27" s="159">
        <v>21</v>
      </c>
      <c r="D27" s="302" t="s">
        <v>586</v>
      </c>
      <c r="E27" s="303" t="s">
        <v>1140</v>
      </c>
      <c r="F27" s="304">
        <v>1924</v>
      </c>
      <c r="G27" s="159" t="s">
        <v>892</v>
      </c>
      <c r="H27" s="268"/>
      <c r="I27" s="269"/>
    </row>
    <row r="28" spans="1:18" s="118" customFormat="1" ht="16.5" customHeight="1" x14ac:dyDescent="0.15">
      <c r="A28" s="258"/>
      <c r="B28" s="270"/>
      <c r="C28" s="159">
        <v>22</v>
      </c>
      <c r="D28" s="305" t="s">
        <v>587</v>
      </c>
      <c r="E28" s="306" t="s">
        <v>960</v>
      </c>
      <c r="F28" s="307">
        <v>1613.6</v>
      </c>
      <c r="G28" s="308" t="s">
        <v>892</v>
      </c>
      <c r="H28" s="274"/>
      <c r="I28" s="275"/>
    </row>
    <row r="29" spans="1:18" s="118" customFormat="1" ht="16.5" customHeight="1" x14ac:dyDescent="0.15">
      <c r="A29" s="258"/>
      <c r="B29" s="276"/>
      <c r="C29" s="159"/>
      <c r="D29" s="305"/>
      <c r="E29" s="306"/>
      <c r="F29" s="307"/>
      <c r="G29" s="308"/>
      <c r="H29" s="277"/>
      <c r="I29" s="277"/>
      <c r="J29" s="134"/>
      <c r="P29" s="143"/>
      <c r="Q29" s="144"/>
      <c r="R29" s="141"/>
    </row>
    <row r="30" spans="1:18" s="118" customFormat="1" ht="16.5" customHeight="1" x14ac:dyDescent="0.15">
      <c r="A30" s="258"/>
      <c r="B30" s="278" t="s">
        <v>989</v>
      </c>
      <c r="C30" s="159" t="s">
        <v>964</v>
      </c>
      <c r="D30" s="309">
        <f>COUNTA(D31:D40)</f>
        <v>9</v>
      </c>
      <c r="E30" s="310"/>
      <c r="F30" s="311">
        <f>SUM(F31:F40)</f>
        <v>60164.2</v>
      </c>
      <c r="G30" s="312"/>
      <c r="H30" s="159"/>
      <c r="I30" s="159"/>
    </row>
    <row r="31" spans="1:18" s="118" customFormat="1" ht="16.5" customHeight="1" x14ac:dyDescent="0.15">
      <c r="A31" s="258"/>
      <c r="B31" s="279"/>
      <c r="C31" s="159">
        <v>1</v>
      </c>
      <c r="D31" s="313" t="s">
        <v>944</v>
      </c>
      <c r="E31" s="314" t="s">
        <v>945</v>
      </c>
      <c r="F31" s="304">
        <v>22954.6</v>
      </c>
      <c r="G31" s="159" t="s">
        <v>885</v>
      </c>
      <c r="H31" s="159"/>
      <c r="I31" s="159"/>
      <c r="J31" s="132"/>
    </row>
    <row r="32" spans="1:18" s="118" customFormat="1" ht="16.5" customHeight="1" x14ac:dyDescent="0.15">
      <c r="A32" s="258"/>
      <c r="B32" s="279"/>
      <c r="C32" s="159">
        <v>2</v>
      </c>
      <c r="D32" s="313" t="s">
        <v>946</v>
      </c>
      <c r="E32" s="314" t="s">
        <v>947</v>
      </c>
      <c r="F32" s="304">
        <v>1210.3</v>
      </c>
      <c r="G32" s="159" t="s">
        <v>885</v>
      </c>
      <c r="H32" s="159"/>
      <c r="I32" s="159"/>
      <c r="J32" s="132"/>
    </row>
    <row r="33" spans="1:10" s="118" customFormat="1" ht="16.5" customHeight="1" x14ac:dyDescent="0.15">
      <c r="A33" s="258"/>
      <c r="B33" s="279"/>
      <c r="C33" s="159">
        <v>3</v>
      </c>
      <c r="D33" s="313"/>
      <c r="E33" s="314"/>
      <c r="F33" s="304"/>
      <c r="G33" s="159"/>
      <c r="H33" s="159"/>
      <c r="I33" s="159"/>
      <c r="J33" s="132"/>
    </row>
    <row r="34" spans="1:10" s="118" customFormat="1" ht="16.5" customHeight="1" x14ac:dyDescent="0.15">
      <c r="A34" s="258"/>
      <c r="B34" s="279"/>
      <c r="C34" s="159">
        <v>4</v>
      </c>
      <c r="D34" s="313" t="s">
        <v>1158</v>
      </c>
      <c r="E34" s="314" t="s">
        <v>948</v>
      </c>
      <c r="F34" s="304">
        <v>8989.6</v>
      </c>
      <c r="G34" s="159" t="s">
        <v>885</v>
      </c>
      <c r="H34" s="159"/>
      <c r="I34" s="315"/>
      <c r="J34" s="134"/>
    </row>
    <row r="35" spans="1:10" s="118" customFormat="1" ht="16.5" customHeight="1" x14ac:dyDescent="0.15">
      <c r="A35" s="258"/>
      <c r="B35" s="279"/>
      <c r="C35" s="159">
        <v>5</v>
      </c>
      <c r="D35" s="313" t="s">
        <v>500</v>
      </c>
      <c r="E35" s="314" t="s">
        <v>1137</v>
      </c>
      <c r="F35" s="304">
        <v>4550.3</v>
      </c>
      <c r="G35" s="159" t="s">
        <v>885</v>
      </c>
      <c r="H35" s="159"/>
      <c r="I35" s="159"/>
      <c r="J35" s="131"/>
    </row>
    <row r="36" spans="1:10" s="118" customFormat="1" ht="16.5" customHeight="1" x14ac:dyDescent="0.15">
      <c r="A36" s="258"/>
      <c r="B36" s="279"/>
      <c r="C36" s="159">
        <v>6</v>
      </c>
      <c r="D36" s="313" t="s">
        <v>501</v>
      </c>
      <c r="E36" s="314" t="s">
        <v>949</v>
      </c>
      <c r="F36" s="304">
        <v>6854</v>
      </c>
      <c r="G36" s="159" t="s">
        <v>885</v>
      </c>
      <c r="H36" s="159"/>
      <c r="I36" s="159"/>
      <c r="J36" s="133"/>
    </row>
    <row r="37" spans="1:10" s="118" customFormat="1" ht="16.5" customHeight="1" x14ac:dyDescent="0.15">
      <c r="A37" s="258"/>
      <c r="B37" s="279"/>
      <c r="C37" s="159">
        <v>7</v>
      </c>
      <c r="D37" s="313" t="s">
        <v>950</v>
      </c>
      <c r="E37" s="314" t="s">
        <v>951</v>
      </c>
      <c r="F37" s="304">
        <v>1922.1</v>
      </c>
      <c r="G37" s="159" t="s">
        <v>885</v>
      </c>
      <c r="H37" s="159"/>
      <c r="I37" s="159"/>
      <c r="J37" s="132"/>
    </row>
    <row r="38" spans="1:10" s="118" customFormat="1" ht="16.5" customHeight="1" x14ac:dyDescent="0.15">
      <c r="A38" s="258"/>
      <c r="B38" s="279"/>
      <c r="C38" s="159">
        <v>8</v>
      </c>
      <c r="D38" s="313" t="s">
        <v>952</v>
      </c>
      <c r="E38" s="314" t="s">
        <v>953</v>
      </c>
      <c r="F38" s="304">
        <v>2944.1</v>
      </c>
      <c r="G38" s="159" t="s">
        <v>885</v>
      </c>
      <c r="H38" s="159"/>
      <c r="I38" s="159"/>
      <c r="J38" s="132"/>
    </row>
    <row r="39" spans="1:10" s="118" customFormat="1" ht="16.5" customHeight="1" x14ac:dyDescent="0.15">
      <c r="A39" s="258"/>
      <c r="B39" s="279"/>
      <c r="C39" s="159">
        <v>9</v>
      </c>
      <c r="D39" s="313" t="s">
        <v>954</v>
      </c>
      <c r="E39" s="314" t="s">
        <v>955</v>
      </c>
      <c r="F39" s="304">
        <v>6905.5</v>
      </c>
      <c r="G39" s="159" t="s">
        <v>892</v>
      </c>
      <c r="H39" s="159"/>
      <c r="I39" s="159"/>
    </row>
    <row r="40" spans="1:10" s="118" customFormat="1" ht="16.5" customHeight="1" x14ac:dyDescent="0.15">
      <c r="A40" s="280"/>
      <c r="B40" s="281"/>
      <c r="C40" s="159">
        <v>10</v>
      </c>
      <c r="D40" s="313" t="s">
        <v>956</v>
      </c>
      <c r="E40" s="314" t="s">
        <v>957</v>
      </c>
      <c r="F40" s="304">
        <v>3833.7</v>
      </c>
      <c r="G40" s="159" t="s">
        <v>892</v>
      </c>
      <c r="H40" s="159"/>
      <c r="I40" s="159"/>
    </row>
    <row r="41" spans="1:10" s="125" customFormat="1" ht="16.5" customHeight="1" x14ac:dyDescent="0.15">
      <c r="A41" s="256" t="s">
        <v>990</v>
      </c>
      <c r="B41" s="282" t="s">
        <v>963</v>
      </c>
      <c r="C41" s="283"/>
      <c r="D41" s="316">
        <f>D42+D59+D65+D86+D104+D108+D122+D141+D144</f>
        <v>98</v>
      </c>
      <c r="E41" s="317"/>
      <c r="F41" s="318">
        <f>F42+F59+F65+F86+F104+F108+F122+F141+F144</f>
        <v>345067.89999999997</v>
      </c>
      <c r="G41" s="319"/>
      <c r="H41" s="284"/>
      <c r="I41" s="284"/>
    </row>
    <row r="42" spans="1:10" ht="16.5" customHeight="1" x14ac:dyDescent="0.15">
      <c r="A42" s="258"/>
      <c r="B42" s="278" t="s">
        <v>999</v>
      </c>
      <c r="C42" s="312" t="s">
        <v>964</v>
      </c>
      <c r="D42" s="320">
        <f>COUNTA(D43:D58)</f>
        <v>16</v>
      </c>
      <c r="E42" s="321"/>
      <c r="F42" s="322">
        <f>SUM(F43:F58)</f>
        <v>28540.500000000004</v>
      </c>
      <c r="G42" s="312"/>
      <c r="H42" s="285"/>
      <c r="I42" s="286"/>
    </row>
    <row r="43" spans="1:10" ht="16.5" customHeight="1" x14ac:dyDescent="0.15">
      <c r="A43" s="258"/>
      <c r="B43" s="323"/>
      <c r="C43" s="159">
        <v>1</v>
      </c>
      <c r="D43" s="324" t="s">
        <v>151</v>
      </c>
      <c r="E43" s="325" t="s">
        <v>893</v>
      </c>
      <c r="F43" s="326">
        <v>790.1</v>
      </c>
      <c r="G43" s="159" t="s">
        <v>885</v>
      </c>
      <c r="H43" s="327"/>
      <c r="I43" s="269"/>
    </row>
    <row r="44" spans="1:10" ht="16.5" customHeight="1" x14ac:dyDescent="0.15">
      <c r="A44" s="258"/>
      <c r="B44" s="279"/>
      <c r="C44" s="159">
        <v>2</v>
      </c>
      <c r="D44" s="324" t="s">
        <v>152</v>
      </c>
      <c r="E44" s="325" t="s">
        <v>894</v>
      </c>
      <c r="F44" s="326">
        <v>1120.4000000000001</v>
      </c>
      <c r="G44" s="159" t="s">
        <v>885</v>
      </c>
      <c r="H44" s="268"/>
      <c r="I44" s="269"/>
    </row>
    <row r="45" spans="1:10" ht="16.5" customHeight="1" x14ac:dyDescent="0.15">
      <c r="A45" s="258"/>
      <c r="B45" s="279"/>
      <c r="C45" s="159">
        <v>3</v>
      </c>
      <c r="D45" s="324" t="s">
        <v>153</v>
      </c>
      <c r="E45" s="325" t="s">
        <v>895</v>
      </c>
      <c r="F45" s="326">
        <v>2679.3</v>
      </c>
      <c r="G45" s="159" t="s">
        <v>885</v>
      </c>
      <c r="H45" s="327"/>
      <c r="I45" s="269"/>
    </row>
    <row r="46" spans="1:10" ht="16.5" customHeight="1" x14ac:dyDescent="0.15">
      <c r="A46" s="258"/>
      <c r="B46" s="279"/>
      <c r="C46" s="159">
        <v>4</v>
      </c>
      <c r="D46" s="324" t="s">
        <v>154</v>
      </c>
      <c r="E46" s="325" t="s">
        <v>896</v>
      </c>
      <c r="F46" s="326">
        <v>3250.3</v>
      </c>
      <c r="G46" s="159" t="s">
        <v>885</v>
      </c>
      <c r="H46" s="327"/>
      <c r="I46" s="269"/>
    </row>
    <row r="47" spans="1:10" ht="16.5" customHeight="1" x14ac:dyDescent="0.15">
      <c r="A47" s="258"/>
      <c r="B47" s="279"/>
      <c r="C47" s="159">
        <v>5</v>
      </c>
      <c r="D47" s="324" t="s">
        <v>155</v>
      </c>
      <c r="E47" s="325" t="s">
        <v>897</v>
      </c>
      <c r="F47" s="326">
        <v>906.3</v>
      </c>
      <c r="G47" s="159" t="s">
        <v>885</v>
      </c>
      <c r="H47" s="327"/>
      <c r="I47" s="269"/>
    </row>
    <row r="48" spans="1:10" ht="16.5" customHeight="1" x14ac:dyDescent="0.15">
      <c r="A48" s="258"/>
      <c r="B48" s="279"/>
      <c r="C48" s="159">
        <v>6</v>
      </c>
      <c r="D48" s="324" t="s">
        <v>156</v>
      </c>
      <c r="E48" s="325" t="s">
        <v>898</v>
      </c>
      <c r="F48" s="326">
        <v>3790.6</v>
      </c>
      <c r="G48" s="159" t="s">
        <v>885</v>
      </c>
      <c r="H48" s="327"/>
      <c r="I48" s="269"/>
    </row>
    <row r="49" spans="1:9" ht="16.5" customHeight="1" x14ac:dyDescent="0.15">
      <c r="A49" s="258"/>
      <c r="B49" s="279"/>
      <c r="C49" s="159">
        <v>7</v>
      </c>
      <c r="D49" s="324" t="s">
        <v>157</v>
      </c>
      <c r="E49" s="325" t="s">
        <v>899</v>
      </c>
      <c r="F49" s="326">
        <v>1209</v>
      </c>
      <c r="G49" s="159" t="s">
        <v>885</v>
      </c>
      <c r="H49" s="327"/>
      <c r="I49" s="287"/>
    </row>
    <row r="50" spans="1:9" ht="16.5" customHeight="1" x14ac:dyDescent="0.15">
      <c r="A50" s="258"/>
      <c r="B50" s="279"/>
      <c r="C50" s="159">
        <v>8</v>
      </c>
      <c r="D50" s="324" t="s">
        <v>158</v>
      </c>
      <c r="E50" s="325" t="s">
        <v>900</v>
      </c>
      <c r="F50" s="326">
        <v>6558.9</v>
      </c>
      <c r="G50" s="159" t="s">
        <v>885</v>
      </c>
      <c r="H50" s="327"/>
      <c r="I50" s="287"/>
    </row>
    <row r="51" spans="1:9" ht="16.5" customHeight="1" x14ac:dyDescent="0.15">
      <c r="A51" s="258"/>
      <c r="B51" s="279"/>
      <c r="C51" s="159">
        <v>9</v>
      </c>
      <c r="D51" s="324" t="s">
        <v>159</v>
      </c>
      <c r="E51" s="325" t="s">
        <v>901</v>
      </c>
      <c r="F51" s="326">
        <v>3302</v>
      </c>
      <c r="G51" s="159" t="s">
        <v>885</v>
      </c>
      <c r="H51" s="327"/>
      <c r="I51" s="287"/>
    </row>
    <row r="52" spans="1:9" ht="16.5" customHeight="1" x14ac:dyDescent="0.15">
      <c r="A52" s="258"/>
      <c r="B52" s="279"/>
      <c r="C52" s="159">
        <v>10</v>
      </c>
      <c r="D52" s="324" t="s">
        <v>160</v>
      </c>
      <c r="E52" s="325" t="s">
        <v>902</v>
      </c>
      <c r="F52" s="326">
        <v>1661.2</v>
      </c>
      <c r="G52" s="159" t="s">
        <v>885</v>
      </c>
      <c r="H52" s="327"/>
      <c r="I52" s="269"/>
    </row>
    <row r="53" spans="1:9" ht="16.5" customHeight="1" x14ac:dyDescent="0.15">
      <c r="A53" s="258"/>
      <c r="B53" s="279"/>
      <c r="C53" s="159">
        <v>11</v>
      </c>
      <c r="D53" s="324" t="s">
        <v>161</v>
      </c>
      <c r="E53" s="325" t="s">
        <v>903</v>
      </c>
      <c r="F53" s="326">
        <v>310</v>
      </c>
      <c r="G53" s="159" t="s">
        <v>885</v>
      </c>
      <c r="H53" s="327"/>
      <c r="I53" s="269"/>
    </row>
    <row r="54" spans="1:9" ht="16.5" customHeight="1" x14ac:dyDescent="0.15">
      <c r="A54" s="258"/>
      <c r="B54" s="279"/>
      <c r="C54" s="159">
        <v>12</v>
      </c>
      <c r="D54" s="324" t="s">
        <v>162</v>
      </c>
      <c r="E54" s="325" t="s">
        <v>904</v>
      </c>
      <c r="F54" s="326">
        <v>1556.2</v>
      </c>
      <c r="G54" s="159" t="s">
        <v>885</v>
      </c>
      <c r="H54" s="327"/>
      <c r="I54" s="269"/>
    </row>
    <row r="55" spans="1:9" ht="16.5" customHeight="1" x14ac:dyDescent="0.15">
      <c r="A55" s="258"/>
      <c r="B55" s="279"/>
      <c r="C55" s="159">
        <v>13</v>
      </c>
      <c r="D55" s="302" t="s">
        <v>320</v>
      </c>
      <c r="E55" s="303" t="s">
        <v>423</v>
      </c>
      <c r="F55" s="326">
        <v>69.2</v>
      </c>
      <c r="G55" s="159" t="s">
        <v>892</v>
      </c>
      <c r="H55" s="288"/>
      <c r="I55" s="289"/>
    </row>
    <row r="56" spans="1:9" ht="16.5" customHeight="1" x14ac:dyDescent="0.15">
      <c r="A56" s="258"/>
      <c r="B56" s="279"/>
      <c r="C56" s="159">
        <v>14</v>
      </c>
      <c r="D56" s="302" t="s">
        <v>321</v>
      </c>
      <c r="E56" s="303" t="s">
        <v>424</v>
      </c>
      <c r="F56" s="326">
        <v>929.3</v>
      </c>
      <c r="G56" s="159" t="s">
        <v>892</v>
      </c>
      <c r="H56" s="288"/>
      <c r="I56" s="289"/>
    </row>
    <row r="57" spans="1:9" ht="16.5" customHeight="1" x14ac:dyDescent="0.15">
      <c r="A57" s="258"/>
      <c r="B57" s="279"/>
      <c r="C57" s="159">
        <v>15</v>
      </c>
      <c r="D57" s="302" t="s">
        <v>322</v>
      </c>
      <c r="E57" s="303" t="s">
        <v>425</v>
      </c>
      <c r="F57" s="326">
        <v>367.9</v>
      </c>
      <c r="G57" s="159" t="s">
        <v>892</v>
      </c>
      <c r="H57" s="288"/>
      <c r="I57" s="289"/>
    </row>
    <row r="58" spans="1:9" ht="16.5" customHeight="1" x14ac:dyDescent="0.15">
      <c r="A58" s="258"/>
      <c r="B58" s="279"/>
      <c r="C58" s="159">
        <v>16</v>
      </c>
      <c r="D58" s="302" t="s">
        <v>323</v>
      </c>
      <c r="E58" s="303" t="s">
        <v>426</v>
      </c>
      <c r="F58" s="326">
        <v>39.799999999999997</v>
      </c>
      <c r="G58" s="159" t="s">
        <v>892</v>
      </c>
      <c r="H58" s="288"/>
      <c r="I58" s="289"/>
    </row>
    <row r="59" spans="1:9" s="1" customFormat="1" ht="16.5" customHeight="1" x14ac:dyDescent="0.15">
      <c r="A59" s="258"/>
      <c r="B59" s="278" t="s">
        <v>995</v>
      </c>
      <c r="C59" s="312" t="s">
        <v>996</v>
      </c>
      <c r="D59" s="320">
        <f>COUNTA(D60:D64)</f>
        <v>5</v>
      </c>
      <c r="E59" s="321"/>
      <c r="F59" s="322">
        <f>SUM(F60:F64)</f>
        <v>3976</v>
      </c>
      <c r="G59" s="312"/>
      <c r="H59" s="328"/>
      <c r="I59" s="290"/>
    </row>
    <row r="60" spans="1:9" ht="16.5" customHeight="1" x14ac:dyDescent="0.15">
      <c r="A60" s="258"/>
      <c r="B60" s="279"/>
      <c r="C60" s="159">
        <v>1</v>
      </c>
      <c r="D60" s="324" t="s">
        <v>163</v>
      </c>
      <c r="E60" s="325" t="s">
        <v>366</v>
      </c>
      <c r="F60" s="326">
        <v>499</v>
      </c>
      <c r="G60" s="159" t="s">
        <v>885</v>
      </c>
      <c r="H60" s="329"/>
      <c r="I60" s="289"/>
    </row>
    <row r="61" spans="1:9" ht="16.5" customHeight="1" x14ac:dyDescent="0.15">
      <c r="A61" s="258"/>
      <c r="B61" s="279"/>
      <c r="C61" s="159">
        <v>2</v>
      </c>
      <c r="D61" s="324" t="s">
        <v>164</v>
      </c>
      <c r="E61" s="325" t="s">
        <v>367</v>
      </c>
      <c r="F61" s="326">
        <v>1434</v>
      </c>
      <c r="G61" s="159" t="s">
        <v>885</v>
      </c>
      <c r="H61" s="329"/>
      <c r="I61" s="289"/>
    </row>
    <row r="62" spans="1:9" ht="16.5" customHeight="1" x14ac:dyDescent="0.15">
      <c r="A62" s="258"/>
      <c r="B62" s="279"/>
      <c r="C62" s="159">
        <v>3</v>
      </c>
      <c r="D62" s="324" t="s">
        <v>165</v>
      </c>
      <c r="E62" s="325" t="s">
        <v>368</v>
      </c>
      <c r="F62" s="326">
        <v>1053</v>
      </c>
      <c r="G62" s="159" t="s">
        <v>885</v>
      </c>
      <c r="H62" s="329"/>
      <c r="I62" s="289"/>
    </row>
    <row r="63" spans="1:9" ht="16.5" customHeight="1" x14ac:dyDescent="0.15">
      <c r="A63" s="258"/>
      <c r="B63" s="279"/>
      <c r="C63" s="159">
        <v>4</v>
      </c>
      <c r="D63" s="324" t="s">
        <v>166</v>
      </c>
      <c r="E63" s="325" t="s">
        <v>369</v>
      </c>
      <c r="F63" s="326">
        <v>236</v>
      </c>
      <c r="G63" s="159" t="s">
        <v>885</v>
      </c>
      <c r="H63" s="288"/>
      <c r="I63" s="289"/>
    </row>
    <row r="64" spans="1:9" ht="16.5" customHeight="1" x14ac:dyDescent="0.15">
      <c r="A64" s="258"/>
      <c r="B64" s="281"/>
      <c r="C64" s="159">
        <v>5</v>
      </c>
      <c r="D64" s="324" t="s">
        <v>997</v>
      </c>
      <c r="E64" s="325" t="s">
        <v>998</v>
      </c>
      <c r="F64" s="326">
        <v>754</v>
      </c>
      <c r="G64" s="159" t="s">
        <v>1159</v>
      </c>
      <c r="H64" s="277"/>
      <c r="I64" s="277"/>
    </row>
    <row r="65" spans="1:9" ht="16.5" customHeight="1" x14ac:dyDescent="0.15">
      <c r="A65" s="258"/>
      <c r="B65" s="278" t="s">
        <v>1000</v>
      </c>
      <c r="C65" s="312" t="s">
        <v>964</v>
      </c>
      <c r="D65" s="320">
        <f>COUNTA(D66:D85)</f>
        <v>20</v>
      </c>
      <c r="E65" s="321"/>
      <c r="F65" s="322">
        <f>SUM(F66:F85)</f>
        <v>12073.500000000002</v>
      </c>
      <c r="G65" s="312"/>
      <c r="H65" s="290"/>
      <c r="I65" s="290"/>
    </row>
    <row r="66" spans="1:9" ht="16.5" customHeight="1" x14ac:dyDescent="0.15">
      <c r="A66" s="258"/>
      <c r="B66" s="279"/>
      <c r="C66" s="159">
        <v>1</v>
      </c>
      <c r="D66" s="324" t="s">
        <v>167</v>
      </c>
      <c r="E66" s="325" t="s">
        <v>905</v>
      </c>
      <c r="F66" s="326">
        <v>388.2</v>
      </c>
      <c r="G66" s="159" t="s">
        <v>885</v>
      </c>
      <c r="H66" s="327"/>
      <c r="I66" s="269"/>
    </row>
    <row r="67" spans="1:9" ht="16.5" customHeight="1" x14ac:dyDescent="0.15">
      <c r="A67" s="258"/>
      <c r="B67" s="279"/>
      <c r="C67" s="159">
        <v>2</v>
      </c>
      <c r="D67" s="324" t="s">
        <v>168</v>
      </c>
      <c r="E67" s="325" t="s">
        <v>906</v>
      </c>
      <c r="F67" s="326">
        <v>418</v>
      </c>
      <c r="G67" s="159" t="s">
        <v>885</v>
      </c>
      <c r="H67" s="327"/>
      <c r="I67" s="269"/>
    </row>
    <row r="68" spans="1:9" ht="16.5" customHeight="1" x14ac:dyDescent="0.15">
      <c r="A68" s="258"/>
      <c r="B68" s="279"/>
      <c r="C68" s="159">
        <v>3</v>
      </c>
      <c r="D68" s="324" t="s">
        <v>169</v>
      </c>
      <c r="E68" s="325" t="s">
        <v>907</v>
      </c>
      <c r="F68" s="326">
        <v>1147.2</v>
      </c>
      <c r="G68" s="159" t="s">
        <v>885</v>
      </c>
      <c r="H68" s="268"/>
      <c r="I68" s="269"/>
    </row>
    <row r="69" spans="1:9" ht="16.5" customHeight="1" x14ac:dyDescent="0.15">
      <c r="A69" s="258"/>
      <c r="B69" s="279"/>
      <c r="C69" s="159">
        <v>4</v>
      </c>
      <c r="D69" s="324" t="s">
        <v>170</v>
      </c>
      <c r="E69" s="325" t="s">
        <v>908</v>
      </c>
      <c r="F69" s="326">
        <v>106</v>
      </c>
      <c r="G69" s="159" t="s">
        <v>885</v>
      </c>
      <c r="H69" s="268"/>
      <c r="I69" s="269"/>
    </row>
    <row r="70" spans="1:9" ht="16.5" customHeight="1" x14ac:dyDescent="0.15">
      <c r="A70" s="258"/>
      <c r="B70" s="279"/>
      <c r="C70" s="159">
        <v>5</v>
      </c>
      <c r="D70" s="324" t="s">
        <v>171</v>
      </c>
      <c r="E70" s="325" t="s">
        <v>909</v>
      </c>
      <c r="F70" s="326">
        <v>913.6</v>
      </c>
      <c r="G70" s="159" t="s">
        <v>885</v>
      </c>
      <c r="H70" s="268"/>
      <c r="I70" s="269"/>
    </row>
    <row r="71" spans="1:9" ht="16.5" customHeight="1" x14ac:dyDescent="0.15">
      <c r="A71" s="258"/>
      <c r="B71" s="279"/>
      <c r="C71" s="159">
        <v>6</v>
      </c>
      <c r="D71" s="324" t="s">
        <v>172</v>
      </c>
      <c r="E71" s="325" t="s">
        <v>910</v>
      </c>
      <c r="F71" s="326">
        <v>928.5</v>
      </c>
      <c r="G71" s="159" t="s">
        <v>885</v>
      </c>
      <c r="H71" s="268"/>
      <c r="I71" s="269"/>
    </row>
    <row r="72" spans="1:9" ht="16.5" customHeight="1" x14ac:dyDescent="0.15">
      <c r="A72" s="258"/>
      <c r="B72" s="279"/>
      <c r="C72" s="159">
        <v>7</v>
      </c>
      <c r="D72" s="324" t="s">
        <v>173</v>
      </c>
      <c r="E72" s="325" t="s">
        <v>911</v>
      </c>
      <c r="F72" s="326">
        <v>838.9</v>
      </c>
      <c r="G72" s="159" t="s">
        <v>885</v>
      </c>
      <c r="H72" s="268"/>
      <c r="I72" s="269"/>
    </row>
    <row r="73" spans="1:9" ht="16.5" customHeight="1" x14ac:dyDescent="0.15">
      <c r="A73" s="258"/>
      <c r="B73" s="279"/>
      <c r="C73" s="159">
        <v>8</v>
      </c>
      <c r="D73" s="324" t="s">
        <v>174</v>
      </c>
      <c r="E73" s="325" t="s">
        <v>912</v>
      </c>
      <c r="F73" s="326">
        <v>374.8</v>
      </c>
      <c r="G73" s="159" t="s">
        <v>885</v>
      </c>
      <c r="H73" s="268"/>
      <c r="I73" s="269"/>
    </row>
    <row r="74" spans="1:9" ht="16.5" customHeight="1" x14ac:dyDescent="0.15">
      <c r="A74" s="258"/>
      <c r="B74" s="279"/>
      <c r="C74" s="159">
        <v>9</v>
      </c>
      <c r="D74" s="324" t="s">
        <v>175</v>
      </c>
      <c r="E74" s="325" t="s">
        <v>913</v>
      </c>
      <c r="F74" s="326">
        <v>801.1</v>
      </c>
      <c r="G74" s="159" t="s">
        <v>885</v>
      </c>
      <c r="H74" s="288"/>
      <c r="I74" s="289"/>
    </row>
    <row r="75" spans="1:9" ht="16.5" customHeight="1" x14ac:dyDescent="0.15">
      <c r="A75" s="258"/>
      <c r="B75" s="279"/>
      <c r="C75" s="159">
        <v>10</v>
      </c>
      <c r="D75" s="324" t="s">
        <v>176</v>
      </c>
      <c r="E75" s="325" t="s">
        <v>914</v>
      </c>
      <c r="F75" s="326">
        <v>942.4</v>
      </c>
      <c r="G75" s="159" t="s">
        <v>885</v>
      </c>
      <c r="H75" s="288"/>
      <c r="I75" s="289"/>
    </row>
    <row r="76" spans="1:9" ht="16.5" customHeight="1" x14ac:dyDescent="0.15">
      <c r="A76" s="258"/>
      <c r="B76" s="279"/>
      <c r="C76" s="159">
        <v>11</v>
      </c>
      <c r="D76" s="324" t="s">
        <v>177</v>
      </c>
      <c r="E76" s="325" t="s">
        <v>915</v>
      </c>
      <c r="F76" s="326">
        <v>170.3</v>
      </c>
      <c r="G76" s="159" t="s">
        <v>885</v>
      </c>
      <c r="H76" s="268"/>
      <c r="I76" s="269"/>
    </row>
    <row r="77" spans="1:9" ht="16.5" customHeight="1" x14ac:dyDescent="0.15">
      <c r="A77" s="258"/>
      <c r="B77" s="279"/>
      <c r="C77" s="159">
        <v>12</v>
      </c>
      <c r="D77" s="324" t="s">
        <v>178</v>
      </c>
      <c r="E77" s="325" t="s">
        <v>916</v>
      </c>
      <c r="F77" s="326">
        <v>539</v>
      </c>
      <c r="G77" s="159" t="s">
        <v>885</v>
      </c>
      <c r="H77" s="268"/>
      <c r="I77" s="269"/>
    </row>
    <row r="78" spans="1:9" ht="16.5" customHeight="1" x14ac:dyDescent="0.15">
      <c r="A78" s="258"/>
      <c r="B78" s="279"/>
      <c r="C78" s="159">
        <v>13</v>
      </c>
      <c r="D78" s="324" t="s">
        <v>179</v>
      </c>
      <c r="E78" s="325" t="s">
        <v>917</v>
      </c>
      <c r="F78" s="326">
        <v>675.4</v>
      </c>
      <c r="G78" s="159" t="s">
        <v>885</v>
      </c>
      <c r="H78" s="288"/>
      <c r="I78" s="289"/>
    </row>
    <row r="79" spans="1:9" ht="16.5" customHeight="1" x14ac:dyDescent="0.15">
      <c r="A79" s="258"/>
      <c r="B79" s="279"/>
      <c r="C79" s="159">
        <v>14</v>
      </c>
      <c r="D79" s="324" t="s">
        <v>180</v>
      </c>
      <c r="E79" s="325" t="s">
        <v>918</v>
      </c>
      <c r="F79" s="326">
        <v>919</v>
      </c>
      <c r="G79" s="159" t="s">
        <v>885</v>
      </c>
      <c r="H79" s="268"/>
      <c r="I79" s="269"/>
    </row>
    <row r="80" spans="1:9" ht="16.5" customHeight="1" x14ac:dyDescent="0.15">
      <c r="A80" s="258"/>
      <c r="B80" s="279"/>
      <c r="C80" s="159">
        <v>15</v>
      </c>
      <c r="D80" s="302" t="s">
        <v>314</v>
      </c>
      <c r="E80" s="303" t="s">
        <v>932</v>
      </c>
      <c r="F80" s="326">
        <v>114.7</v>
      </c>
      <c r="G80" s="159" t="s">
        <v>892</v>
      </c>
      <c r="H80" s="288"/>
      <c r="I80" s="289"/>
    </row>
    <row r="81" spans="1:10" ht="16.5" customHeight="1" x14ac:dyDescent="0.15">
      <c r="A81" s="258"/>
      <c r="B81" s="279"/>
      <c r="C81" s="159">
        <v>16</v>
      </c>
      <c r="D81" s="302" t="s">
        <v>315</v>
      </c>
      <c r="E81" s="303" t="s">
        <v>933</v>
      </c>
      <c r="F81" s="326">
        <v>1196.9000000000001</v>
      </c>
      <c r="G81" s="159" t="s">
        <v>892</v>
      </c>
      <c r="H81" s="288"/>
      <c r="I81" s="289"/>
    </row>
    <row r="82" spans="1:10" ht="16.5" customHeight="1" x14ac:dyDescent="0.15">
      <c r="A82" s="258"/>
      <c r="B82" s="279"/>
      <c r="C82" s="159">
        <v>17</v>
      </c>
      <c r="D82" s="302" t="s">
        <v>316</v>
      </c>
      <c r="E82" s="303" t="s">
        <v>934</v>
      </c>
      <c r="F82" s="326">
        <v>986.6</v>
      </c>
      <c r="G82" s="159" t="s">
        <v>892</v>
      </c>
      <c r="H82" s="288"/>
      <c r="I82" s="289"/>
    </row>
    <row r="83" spans="1:10" ht="16.5" customHeight="1" x14ac:dyDescent="0.15">
      <c r="A83" s="258"/>
      <c r="B83" s="279"/>
      <c r="C83" s="159">
        <v>18</v>
      </c>
      <c r="D83" s="302" t="s">
        <v>317</v>
      </c>
      <c r="E83" s="303" t="s">
        <v>935</v>
      </c>
      <c r="F83" s="326">
        <v>298.10000000000002</v>
      </c>
      <c r="G83" s="159" t="s">
        <v>892</v>
      </c>
      <c r="H83" s="288"/>
      <c r="I83" s="289"/>
    </row>
    <row r="84" spans="1:10" ht="16.5" customHeight="1" x14ac:dyDescent="0.15">
      <c r="A84" s="258"/>
      <c r="B84" s="279"/>
      <c r="C84" s="159">
        <v>19</v>
      </c>
      <c r="D84" s="302" t="s">
        <v>318</v>
      </c>
      <c r="E84" s="303" t="s">
        <v>936</v>
      </c>
      <c r="F84" s="326">
        <v>107.7</v>
      </c>
      <c r="G84" s="159" t="s">
        <v>892</v>
      </c>
      <c r="H84" s="288"/>
      <c r="I84" s="289"/>
    </row>
    <row r="85" spans="1:10" ht="16.5" customHeight="1" x14ac:dyDescent="0.15">
      <c r="A85" s="258"/>
      <c r="B85" s="281"/>
      <c r="C85" s="159">
        <v>20</v>
      </c>
      <c r="D85" s="302" t="s">
        <v>319</v>
      </c>
      <c r="E85" s="303" t="s">
        <v>937</v>
      </c>
      <c r="F85" s="326">
        <v>207.1</v>
      </c>
      <c r="G85" s="159" t="s">
        <v>892</v>
      </c>
      <c r="H85" s="288"/>
      <c r="I85" s="289"/>
    </row>
    <row r="86" spans="1:10" s="1" customFormat="1" ht="16.5" customHeight="1" x14ac:dyDescent="0.15">
      <c r="A86" s="258"/>
      <c r="B86" s="278" t="s">
        <v>1003</v>
      </c>
      <c r="C86" s="284" t="s">
        <v>964</v>
      </c>
      <c r="D86" s="291">
        <f>COUNTA(D87:D103)</f>
        <v>17</v>
      </c>
      <c r="E86" s="292"/>
      <c r="F86" s="293">
        <f>SUM(F87:F103)</f>
        <v>70467</v>
      </c>
      <c r="G86" s="284"/>
      <c r="H86" s="284"/>
      <c r="I86" s="284"/>
      <c r="J86" s="127"/>
    </row>
    <row r="87" spans="1:10" ht="16.5" customHeight="1" x14ac:dyDescent="0.15">
      <c r="A87" s="258"/>
      <c r="B87" s="279"/>
      <c r="C87" s="159">
        <v>1</v>
      </c>
      <c r="D87" s="324" t="s">
        <v>572</v>
      </c>
      <c r="E87" s="325" t="s">
        <v>982</v>
      </c>
      <c r="F87" s="330">
        <v>4728.3</v>
      </c>
      <c r="G87" s="159" t="s">
        <v>885</v>
      </c>
      <c r="H87" s="268"/>
      <c r="I87" s="269"/>
    </row>
    <row r="88" spans="1:10" ht="16.5" customHeight="1" x14ac:dyDescent="0.15">
      <c r="A88" s="258"/>
      <c r="B88" s="279"/>
      <c r="C88" s="159">
        <v>2</v>
      </c>
      <c r="D88" s="324" t="s">
        <v>573</v>
      </c>
      <c r="E88" s="325" t="s">
        <v>983</v>
      </c>
      <c r="F88" s="330">
        <v>2301.6</v>
      </c>
      <c r="G88" s="159" t="s">
        <v>885</v>
      </c>
      <c r="H88" s="268"/>
      <c r="I88" s="269"/>
    </row>
    <row r="89" spans="1:10" ht="16.5" customHeight="1" x14ac:dyDescent="0.15">
      <c r="A89" s="258"/>
      <c r="B89" s="279"/>
      <c r="C89" s="159">
        <v>3</v>
      </c>
      <c r="D89" s="324" t="s">
        <v>574</v>
      </c>
      <c r="E89" s="325" t="s">
        <v>984</v>
      </c>
      <c r="F89" s="330">
        <v>3660.1</v>
      </c>
      <c r="G89" s="159" t="s">
        <v>885</v>
      </c>
      <c r="H89" s="268"/>
      <c r="I89" s="269"/>
      <c r="J89" s="123"/>
    </row>
    <row r="90" spans="1:10" ht="16.5" customHeight="1" x14ac:dyDescent="0.15">
      <c r="A90" s="258"/>
      <c r="B90" s="279"/>
      <c r="C90" s="159">
        <v>4</v>
      </c>
      <c r="D90" s="324" t="s">
        <v>181</v>
      </c>
      <c r="E90" s="325" t="s">
        <v>985</v>
      </c>
      <c r="F90" s="330">
        <v>4155.3999999999996</v>
      </c>
      <c r="G90" s="159" t="s">
        <v>885</v>
      </c>
      <c r="H90" s="268"/>
      <c r="I90" s="269"/>
    </row>
    <row r="91" spans="1:10" ht="16.5" customHeight="1" x14ac:dyDescent="0.15">
      <c r="A91" s="258"/>
      <c r="B91" s="279"/>
      <c r="C91" s="159">
        <v>5</v>
      </c>
      <c r="D91" s="324" t="s">
        <v>182</v>
      </c>
      <c r="E91" s="325" t="s">
        <v>986</v>
      </c>
      <c r="F91" s="330">
        <v>1465.8</v>
      </c>
      <c r="G91" s="159" t="s">
        <v>885</v>
      </c>
      <c r="H91" s="268"/>
      <c r="I91" s="269"/>
    </row>
    <row r="92" spans="1:10" ht="16.5" customHeight="1" x14ac:dyDescent="0.15">
      <c r="A92" s="258"/>
      <c r="B92" s="279"/>
      <c r="C92" s="159">
        <v>6</v>
      </c>
      <c r="D92" s="324" t="s">
        <v>183</v>
      </c>
      <c r="E92" s="325" t="s">
        <v>987</v>
      </c>
      <c r="F92" s="330">
        <v>3393.9</v>
      </c>
      <c r="G92" s="159" t="s">
        <v>885</v>
      </c>
      <c r="H92" s="268"/>
      <c r="I92" s="269"/>
    </row>
    <row r="93" spans="1:10" ht="16.5" customHeight="1" x14ac:dyDescent="0.15">
      <c r="A93" s="258"/>
      <c r="B93" s="279"/>
      <c r="C93" s="159">
        <v>7</v>
      </c>
      <c r="D93" s="324" t="s">
        <v>184</v>
      </c>
      <c r="E93" s="325" t="s">
        <v>919</v>
      </c>
      <c r="F93" s="326">
        <v>1533.1</v>
      </c>
      <c r="G93" s="159" t="s">
        <v>885</v>
      </c>
      <c r="H93" s="268"/>
      <c r="I93" s="269"/>
    </row>
    <row r="94" spans="1:10" ht="16.5" customHeight="1" x14ac:dyDescent="0.15">
      <c r="A94" s="258"/>
      <c r="B94" s="279"/>
      <c r="C94" s="159">
        <v>8</v>
      </c>
      <c r="D94" s="324" t="s">
        <v>185</v>
      </c>
      <c r="E94" s="325" t="s">
        <v>920</v>
      </c>
      <c r="F94" s="326">
        <v>1186.9000000000001</v>
      </c>
      <c r="G94" s="159" t="s">
        <v>885</v>
      </c>
      <c r="H94" s="268"/>
      <c r="I94" s="269"/>
    </row>
    <row r="95" spans="1:10" ht="16.5" customHeight="1" x14ac:dyDescent="0.15">
      <c r="A95" s="258"/>
      <c r="B95" s="279"/>
      <c r="C95" s="159">
        <v>9</v>
      </c>
      <c r="D95" s="324" t="s">
        <v>186</v>
      </c>
      <c r="E95" s="325" t="s">
        <v>921</v>
      </c>
      <c r="F95" s="326">
        <v>697.8</v>
      </c>
      <c r="G95" s="159" t="s">
        <v>885</v>
      </c>
      <c r="H95" s="268"/>
      <c r="I95" s="269"/>
    </row>
    <row r="96" spans="1:10" ht="16.5" customHeight="1" x14ac:dyDescent="0.15">
      <c r="A96" s="258"/>
      <c r="B96" s="279"/>
      <c r="C96" s="159">
        <v>10</v>
      </c>
      <c r="D96" s="324" t="s">
        <v>967</v>
      </c>
      <c r="E96" s="325" t="s">
        <v>1002</v>
      </c>
      <c r="F96" s="326">
        <v>16608.400000000001</v>
      </c>
      <c r="G96" s="159" t="s">
        <v>885</v>
      </c>
      <c r="H96" s="268"/>
      <c r="I96" s="269"/>
    </row>
    <row r="97" spans="1:9" ht="16.5" customHeight="1" x14ac:dyDescent="0.15">
      <c r="A97" s="258"/>
      <c r="B97" s="279"/>
      <c r="C97" s="159">
        <v>11</v>
      </c>
      <c r="D97" s="302" t="s">
        <v>181</v>
      </c>
      <c r="E97" s="331" t="s">
        <v>1186</v>
      </c>
      <c r="F97" s="332">
        <v>671.5</v>
      </c>
      <c r="G97" s="159" t="s">
        <v>892</v>
      </c>
      <c r="H97" s="288"/>
      <c r="I97" s="289"/>
    </row>
    <row r="98" spans="1:9" ht="16.5" customHeight="1" x14ac:dyDescent="0.15">
      <c r="A98" s="258"/>
      <c r="B98" s="279"/>
      <c r="C98" s="159">
        <v>12</v>
      </c>
      <c r="D98" s="302" t="s">
        <v>182</v>
      </c>
      <c r="E98" s="331" t="s">
        <v>1187</v>
      </c>
      <c r="F98" s="332">
        <v>943.5</v>
      </c>
      <c r="G98" s="159" t="s">
        <v>892</v>
      </c>
      <c r="H98" s="288"/>
      <c r="I98" s="289"/>
    </row>
    <row r="99" spans="1:9" ht="16.5" customHeight="1" x14ac:dyDescent="0.15">
      <c r="A99" s="258"/>
      <c r="B99" s="279"/>
      <c r="C99" s="159">
        <v>13</v>
      </c>
      <c r="D99" s="302" t="s">
        <v>183</v>
      </c>
      <c r="E99" s="331" t="s">
        <v>938</v>
      </c>
      <c r="F99" s="332">
        <v>7798.5</v>
      </c>
      <c r="G99" s="159" t="s">
        <v>892</v>
      </c>
      <c r="H99" s="288"/>
      <c r="I99" s="289"/>
    </row>
    <row r="100" spans="1:9" ht="16.5" customHeight="1" x14ac:dyDescent="0.15">
      <c r="A100" s="258"/>
      <c r="B100" s="279"/>
      <c r="C100" s="159">
        <v>14</v>
      </c>
      <c r="D100" s="302" t="s">
        <v>184</v>
      </c>
      <c r="E100" s="331" t="s">
        <v>1188</v>
      </c>
      <c r="F100" s="332">
        <v>1320.8</v>
      </c>
      <c r="G100" s="159" t="s">
        <v>892</v>
      </c>
      <c r="H100" s="288"/>
      <c r="I100" s="289"/>
    </row>
    <row r="101" spans="1:9" ht="16.5" customHeight="1" x14ac:dyDescent="0.15">
      <c r="A101" s="258"/>
      <c r="B101" s="279"/>
      <c r="C101" s="159">
        <v>15</v>
      </c>
      <c r="D101" s="302" t="s">
        <v>185</v>
      </c>
      <c r="E101" s="331" t="s">
        <v>1189</v>
      </c>
      <c r="F101" s="332">
        <v>3188.9</v>
      </c>
      <c r="G101" s="159" t="s">
        <v>892</v>
      </c>
      <c r="H101" s="288"/>
      <c r="I101" s="289"/>
    </row>
    <row r="102" spans="1:9" ht="16.5" customHeight="1" x14ac:dyDescent="0.15">
      <c r="A102" s="258"/>
      <c r="B102" s="279"/>
      <c r="C102" s="159">
        <v>16</v>
      </c>
      <c r="D102" s="302" t="s">
        <v>186</v>
      </c>
      <c r="E102" s="331" t="s">
        <v>1190</v>
      </c>
      <c r="F102" s="332">
        <v>2273.5</v>
      </c>
      <c r="G102" s="159" t="s">
        <v>892</v>
      </c>
      <c r="H102" s="288"/>
      <c r="I102" s="289"/>
    </row>
    <row r="103" spans="1:9" ht="16.5" customHeight="1" x14ac:dyDescent="0.15">
      <c r="A103" s="258"/>
      <c r="B103" s="281"/>
      <c r="C103" s="159">
        <v>17</v>
      </c>
      <c r="D103" s="324" t="s">
        <v>1004</v>
      </c>
      <c r="E103" s="325" t="s">
        <v>1160</v>
      </c>
      <c r="F103" s="326">
        <v>14539</v>
      </c>
      <c r="G103" s="159" t="s">
        <v>415</v>
      </c>
      <c r="H103" s="268"/>
      <c r="I103" s="269"/>
    </row>
    <row r="104" spans="1:9" ht="16.5" customHeight="1" x14ac:dyDescent="0.15">
      <c r="A104" s="258"/>
      <c r="B104" s="279" t="s">
        <v>756</v>
      </c>
      <c r="C104" s="312" t="s">
        <v>964</v>
      </c>
      <c r="D104" s="320">
        <f>COUNTA(D105:D107)</f>
        <v>3</v>
      </c>
      <c r="E104" s="321"/>
      <c r="F104" s="322">
        <f>SUM(F105:F107)</f>
        <v>798.9</v>
      </c>
      <c r="G104" s="312"/>
      <c r="H104" s="285"/>
      <c r="I104" s="252"/>
    </row>
    <row r="105" spans="1:9" ht="16.5" customHeight="1" x14ac:dyDescent="0.15">
      <c r="A105" s="258"/>
      <c r="B105" s="279"/>
      <c r="C105" s="159">
        <v>1</v>
      </c>
      <c r="D105" s="324" t="s">
        <v>92</v>
      </c>
      <c r="E105" s="325" t="s">
        <v>385</v>
      </c>
      <c r="F105" s="326">
        <v>199.8</v>
      </c>
      <c r="G105" s="159" t="s">
        <v>885</v>
      </c>
      <c r="H105" s="268"/>
      <c r="I105" s="269"/>
    </row>
    <row r="106" spans="1:9" ht="16.5" customHeight="1" x14ac:dyDescent="0.15">
      <c r="A106" s="258"/>
      <c r="B106" s="279"/>
      <c r="C106" s="159">
        <v>2</v>
      </c>
      <c r="D106" s="324" t="s">
        <v>93</v>
      </c>
      <c r="E106" s="325" t="s">
        <v>386</v>
      </c>
      <c r="F106" s="326">
        <v>190.1</v>
      </c>
      <c r="G106" s="159" t="s">
        <v>885</v>
      </c>
      <c r="H106" s="268"/>
      <c r="I106" s="269"/>
    </row>
    <row r="107" spans="1:9" ht="16.5" customHeight="1" x14ac:dyDescent="0.15">
      <c r="A107" s="258"/>
      <c r="B107" s="279"/>
      <c r="C107" s="159">
        <v>3</v>
      </c>
      <c r="D107" s="324" t="s">
        <v>187</v>
      </c>
      <c r="E107" s="325" t="s">
        <v>387</v>
      </c>
      <c r="F107" s="326">
        <v>409</v>
      </c>
      <c r="G107" s="159" t="s">
        <v>885</v>
      </c>
      <c r="H107" s="268"/>
      <c r="I107" s="269"/>
    </row>
    <row r="108" spans="1:9" s="1" customFormat="1" ht="16.5" customHeight="1" x14ac:dyDescent="0.15">
      <c r="A108" s="258"/>
      <c r="B108" s="278" t="s">
        <v>764</v>
      </c>
      <c r="C108" s="312" t="s">
        <v>964</v>
      </c>
      <c r="D108" s="320">
        <f>COUNTA(D109:D121)</f>
        <v>13</v>
      </c>
      <c r="E108" s="321"/>
      <c r="F108" s="322">
        <f>SUM(F109:F121)</f>
        <v>13363.9</v>
      </c>
      <c r="G108" s="312"/>
      <c r="H108" s="290"/>
      <c r="I108" s="290"/>
    </row>
    <row r="109" spans="1:9" ht="16.5" customHeight="1" x14ac:dyDescent="0.15">
      <c r="A109" s="258"/>
      <c r="B109" s="279"/>
      <c r="C109" s="159">
        <v>1</v>
      </c>
      <c r="D109" s="302" t="s">
        <v>324</v>
      </c>
      <c r="E109" s="303" t="s">
        <v>1170</v>
      </c>
      <c r="F109" s="326">
        <v>547</v>
      </c>
      <c r="G109" s="159" t="s">
        <v>892</v>
      </c>
      <c r="H109" s="288"/>
      <c r="I109" s="289"/>
    </row>
    <row r="110" spans="1:9" ht="16.5" customHeight="1" x14ac:dyDescent="0.15">
      <c r="A110" s="258"/>
      <c r="B110" s="279"/>
      <c r="C110" s="159">
        <v>2</v>
      </c>
      <c r="D110" s="324" t="s">
        <v>188</v>
      </c>
      <c r="E110" s="325" t="s">
        <v>1171</v>
      </c>
      <c r="F110" s="326">
        <v>1473</v>
      </c>
      <c r="G110" s="159" t="s">
        <v>885</v>
      </c>
      <c r="H110" s="288"/>
      <c r="I110" s="289"/>
    </row>
    <row r="111" spans="1:9" ht="16.5" customHeight="1" x14ac:dyDescent="0.15">
      <c r="A111" s="258"/>
      <c r="B111" s="279"/>
      <c r="C111" s="159">
        <v>3</v>
      </c>
      <c r="D111" s="324" t="s">
        <v>189</v>
      </c>
      <c r="E111" s="325" t="s">
        <v>1172</v>
      </c>
      <c r="F111" s="304">
        <v>1029.8</v>
      </c>
      <c r="G111" s="159" t="s">
        <v>885</v>
      </c>
      <c r="H111" s="288"/>
      <c r="I111" s="289"/>
    </row>
    <row r="112" spans="1:9" ht="16.5" customHeight="1" x14ac:dyDescent="0.15">
      <c r="A112" s="258"/>
      <c r="B112" s="279"/>
      <c r="C112" s="159">
        <v>4</v>
      </c>
      <c r="D112" s="324" t="s">
        <v>190</v>
      </c>
      <c r="E112" s="325" t="s">
        <v>1173</v>
      </c>
      <c r="F112" s="304">
        <v>1036.0999999999999</v>
      </c>
      <c r="G112" s="159" t="s">
        <v>885</v>
      </c>
      <c r="H112" s="288"/>
      <c r="I112" s="289"/>
    </row>
    <row r="113" spans="1:9" ht="16.5" customHeight="1" x14ac:dyDescent="0.15">
      <c r="A113" s="258"/>
      <c r="B113" s="279"/>
      <c r="C113" s="159">
        <v>5</v>
      </c>
      <c r="D113" s="324" t="s">
        <v>191</v>
      </c>
      <c r="E113" s="325" t="s">
        <v>1174</v>
      </c>
      <c r="F113" s="326">
        <v>1140.4000000000001</v>
      </c>
      <c r="G113" s="159" t="s">
        <v>885</v>
      </c>
      <c r="H113" s="288"/>
      <c r="I113" s="289"/>
    </row>
    <row r="114" spans="1:9" ht="16.5" customHeight="1" x14ac:dyDescent="0.15">
      <c r="A114" s="258"/>
      <c r="B114" s="279"/>
      <c r="C114" s="159">
        <v>6</v>
      </c>
      <c r="D114" s="324" t="s">
        <v>192</v>
      </c>
      <c r="E114" s="325" t="s">
        <v>1175</v>
      </c>
      <c r="F114" s="326">
        <v>190.8</v>
      </c>
      <c r="G114" s="159" t="s">
        <v>885</v>
      </c>
      <c r="H114" s="288"/>
      <c r="I114" s="289"/>
    </row>
    <row r="115" spans="1:9" ht="16.5" customHeight="1" x14ac:dyDescent="0.15">
      <c r="A115" s="258"/>
      <c r="B115" s="279"/>
      <c r="C115" s="159">
        <v>7</v>
      </c>
      <c r="D115" s="324" t="s">
        <v>193</v>
      </c>
      <c r="E115" s="325" t="s">
        <v>1176</v>
      </c>
      <c r="F115" s="326">
        <v>636.4</v>
      </c>
      <c r="G115" s="159" t="s">
        <v>885</v>
      </c>
      <c r="H115" s="288"/>
      <c r="I115" s="289"/>
    </row>
    <row r="116" spans="1:9" ht="16.5" customHeight="1" x14ac:dyDescent="0.15">
      <c r="A116" s="258"/>
      <c r="B116" s="279"/>
      <c r="C116" s="159">
        <v>8</v>
      </c>
      <c r="D116" s="324" t="s">
        <v>194</v>
      </c>
      <c r="E116" s="325" t="s">
        <v>1177</v>
      </c>
      <c r="F116" s="326">
        <v>1317.8</v>
      </c>
      <c r="G116" s="159" t="s">
        <v>885</v>
      </c>
      <c r="H116" s="268"/>
      <c r="I116" s="269"/>
    </row>
    <row r="117" spans="1:9" ht="16.5" customHeight="1" x14ac:dyDescent="0.15">
      <c r="A117" s="258"/>
      <c r="B117" s="279"/>
      <c r="C117" s="159">
        <v>9</v>
      </c>
      <c r="D117" s="324" t="s">
        <v>195</v>
      </c>
      <c r="E117" s="325" t="s">
        <v>1178</v>
      </c>
      <c r="F117" s="326">
        <v>558.4</v>
      </c>
      <c r="G117" s="159" t="s">
        <v>885</v>
      </c>
      <c r="H117" s="268"/>
      <c r="I117" s="269"/>
    </row>
    <row r="118" spans="1:9" ht="16.5" customHeight="1" x14ac:dyDescent="0.15">
      <c r="A118" s="258"/>
      <c r="B118" s="279"/>
      <c r="C118" s="159">
        <v>10</v>
      </c>
      <c r="D118" s="324" t="s">
        <v>196</v>
      </c>
      <c r="E118" s="325" t="s">
        <v>1179</v>
      </c>
      <c r="F118" s="326">
        <v>3462.7</v>
      </c>
      <c r="G118" s="159" t="s">
        <v>885</v>
      </c>
      <c r="H118" s="268"/>
      <c r="I118" s="269"/>
    </row>
    <row r="119" spans="1:9" ht="16.5" customHeight="1" x14ac:dyDescent="0.15">
      <c r="A119" s="258"/>
      <c r="B119" s="279"/>
      <c r="C119" s="159">
        <v>11</v>
      </c>
      <c r="D119" s="324" t="s">
        <v>197</v>
      </c>
      <c r="E119" s="325" t="s">
        <v>1180</v>
      </c>
      <c r="F119" s="326">
        <v>882</v>
      </c>
      <c r="G119" s="159" t="s">
        <v>885</v>
      </c>
      <c r="H119" s="268"/>
      <c r="I119" s="269"/>
    </row>
    <row r="120" spans="1:9" ht="16.5" customHeight="1" x14ac:dyDescent="0.15">
      <c r="A120" s="258"/>
      <c r="B120" s="279"/>
      <c r="C120" s="159">
        <v>12</v>
      </c>
      <c r="D120" s="302" t="s">
        <v>1181</v>
      </c>
      <c r="E120" s="303" t="s">
        <v>1182</v>
      </c>
      <c r="F120" s="326">
        <v>751.9</v>
      </c>
      <c r="G120" s="159" t="s">
        <v>892</v>
      </c>
      <c r="H120" s="288"/>
      <c r="I120" s="289"/>
    </row>
    <row r="121" spans="1:9" ht="16.5" customHeight="1" x14ac:dyDescent="0.15">
      <c r="A121" s="258"/>
      <c r="B121" s="281"/>
      <c r="C121" s="159">
        <v>13</v>
      </c>
      <c r="D121" s="324" t="s">
        <v>198</v>
      </c>
      <c r="E121" s="325" t="s">
        <v>1183</v>
      </c>
      <c r="F121" s="304">
        <v>337.6</v>
      </c>
      <c r="G121" s="159" t="s">
        <v>885</v>
      </c>
      <c r="H121" s="288"/>
      <c r="I121" s="289"/>
    </row>
    <row r="122" spans="1:9" ht="16.5" customHeight="1" x14ac:dyDescent="0.15">
      <c r="A122" s="258"/>
      <c r="B122" s="279" t="s">
        <v>1001</v>
      </c>
      <c r="C122" s="312" t="s">
        <v>964</v>
      </c>
      <c r="D122" s="320">
        <f>COUNTA(D123:D133)</f>
        <v>11</v>
      </c>
      <c r="E122" s="321"/>
      <c r="F122" s="311">
        <f>SUM(F123:F133)</f>
        <v>138754.4</v>
      </c>
      <c r="G122" s="312"/>
      <c r="H122" s="290"/>
      <c r="I122" s="290"/>
    </row>
    <row r="123" spans="1:9" ht="16.5" customHeight="1" x14ac:dyDescent="0.15">
      <c r="A123" s="258"/>
      <c r="B123" s="279"/>
      <c r="C123" s="159">
        <v>2</v>
      </c>
      <c r="D123" s="324" t="s">
        <v>971</v>
      </c>
      <c r="E123" s="325" t="s">
        <v>922</v>
      </c>
      <c r="F123" s="304">
        <v>11675.7</v>
      </c>
      <c r="G123" s="159" t="s">
        <v>885</v>
      </c>
      <c r="H123" s="268"/>
      <c r="I123" s="269"/>
    </row>
    <row r="124" spans="1:9" ht="16.5" customHeight="1" x14ac:dyDescent="0.15">
      <c r="A124" s="258"/>
      <c r="B124" s="279"/>
      <c r="C124" s="159">
        <v>3</v>
      </c>
      <c r="D124" s="324" t="s">
        <v>972</v>
      </c>
      <c r="E124" s="325" t="s">
        <v>923</v>
      </c>
      <c r="F124" s="304">
        <v>18573.099999999999</v>
      </c>
      <c r="G124" s="159" t="s">
        <v>885</v>
      </c>
      <c r="H124" s="268"/>
      <c r="I124" s="269"/>
    </row>
    <row r="125" spans="1:9" ht="16.5" customHeight="1" x14ac:dyDescent="0.15">
      <c r="A125" s="258"/>
      <c r="B125" s="279"/>
      <c r="C125" s="159">
        <v>4</v>
      </c>
      <c r="D125" s="324" t="s">
        <v>973</v>
      </c>
      <c r="E125" s="325" t="s">
        <v>924</v>
      </c>
      <c r="F125" s="304">
        <v>5634.6</v>
      </c>
      <c r="G125" s="159" t="s">
        <v>885</v>
      </c>
      <c r="H125" s="268"/>
      <c r="I125" s="269"/>
    </row>
    <row r="126" spans="1:9" ht="16.5" customHeight="1" x14ac:dyDescent="0.15">
      <c r="A126" s="258"/>
      <c r="B126" s="279"/>
      <c r="C126" s="159">
        <v>5</v>
      </c>
      <c r="D126" s="324" t="s">
        <v>974</v>
      </c>
      <c r="E126" s="325" t="s">
        <v>925</v>
      </c>
      <c r="F126" s="304">
        <v>4393.8999999999996</v>
      </c>
      <c r="G126" s="159" t="s">
        <v>885</v>
      </c>
      <c r="H126" s="268"/>
      <c r="I126" s="269"/>
    </row>
    <row r="127" spans="1:9" ht="16.5" customHeight="1" x14ac:dyDescent="0.15">
      <c r="A127" s="258"/>
      <c r="B127" s="279"/>
      <c r="C127" s="159">
        <v>6</v>
      </c>
      <c r="D127" s="324" t="s">
        <v>976</v>
      </c>
      <c r="E127" s="325" t="s">
        <v>926</v>
      </c>
      <c r="F127" s="304">
        <v>2858.6</v>
      </c>
      <c r="G127" s="159" t="s">
        <v>885</v>
      </c>
      <c r="H127" s="274"/>
      <c r="I127" s="294"/>
    </row>
    <row r="128" spans="1:9" ht="16.5" customHeight="1" x14ac:dyDescent="0.15">
      <c r="A128" s="258"/>
      <c r="B128" s="279"/>
      <c r="C128" s="159">
        <v>7</v>
      </c>
      <c r="D128" s="324" t="s">
        <v>975</v>
      </c>
      <c r="E128" s="325" t="s">
        <v>927</v>
      </c>
      <c r="F128" s="304">
        <v>52095.9</v>
      </c>
      <c r="G128" s="159" t="s">
        <v>885</v>
      </c>
      <c r="H128" s="288"/>
      <c r="I128" s="289"/>
    </row>
    <row r="129" spans="1:16" ht="16.5" customHeight="1" x14ac:dyDescent="0.15">
      <c r="A129" s="258"/>
      <c r="B129" s="279"/>
      <c r="C129" s="159">
        <v>8</v>
      </c>
      <c r="D129" s="324" t="s">
        <v>977</v>
      </c>
      <c r="E129" s="325" t="s">
        <v>928</v>
      </c>
      <c r="F129" s="304">
        <v>16959.2</v>
      </c>
      <c r="G129" s="159" t="s">
        <v>885</v>
      </c>
      <c r="H129" s="288"/>
      <c r="I129" s="289"/>
    </row>
    <row r="130" spans="1:16" ht="16.5" customHeight="1" x14ac:dyDescent="0.15">
      <c r="A130" s="258"/>
      <c r="B130" s="279"/>
      <c r="C130" s="159">
        <v>9</v>
      </c>
      <c r="D130" s="324" t="s">
        <v>978</v>
      </c>
      <c r="E130" s="325" t="s">
        <v>929</v>
      </c>
      <c r="F130" s="304">
        <v>2061.1</v>
      </c>
      <c r="G130" s="159" t="s">
        <v>885</v>
      </c>
      <c r="H130" s="288"/>
      <c r="I130" s="289"/>
    </row>
    <row r="131" spans="1:16" ht="16.5" customHeight="1" x14ac:dyDescent="0.15">
      <c r="A131" s="258"/>
      <c r="B131" s="279"/>
      <c r="C131" s="159">
        <v>10</v>
      </c>
      <c r="D131" s="324" t="s">
        <v>979</v>
      </c>
      <c r="E131" s="325" t="s">
        <v>930</v>
      </c>
      <c r="F131" s="304">
        <v>4738.5</v>
      </c>
      <c r="G131" s="159" t="s">
        <v>885</v>
      </c>
      <c r="H131" s="288"/>
      <c r="I131" s="289"/>
    </row>
    <row r="132" spans="1:16" ht="16.5" customHeight="1" x14ac:dyDescent="0.15">
      <c r="A132" s="258"/>
      <c r="B132" s="279"/>
      <c r="C132" s="159">
        <v>11</v>
      </c>
      <c r="D132" s="324" t="s">
        <v>980</v>
      </c>
      <c r="E132" s="325" t="s">
        <v>931</v>
      </c>
      <c r="F132" s="304">
        <v>7132.5</v>
      </c>
      <c r="G132" s="159" t="s">
        <v>885</v>
      </c>
      <c r="H132" s="288"/>
      <c r="I132" s="289"/>
    </row>
    <row r="133" spans="1:16" ht="16.5" customHeight="1" x14ac:dyDescent="0.15">
      <c r="A133" s="258"/>
      <c r="B133" s="279"/>
      <c r="C133" s="159">
        <v>12</v>
      </c>
      <c r="D133" s="324" t="s">
        <v>981</v>
      </c>
      <c r="E133" s="325" t="s">
        <v>931</v>
      </c>
      <c r="F133" s="304">
        <v>12631.3</v>
      </c>
      <c r="G133" s="159" t="s">
        <v>885</v>
      </c>
      <c r="H133" s="288"/>
      <c r="I133" s="289"/>
    </row>
    <row r="134" spans="1:16" ht="16.5" hidden="1" customHeight="1" x14ac:dyDescent="0.15">
      <c r="A134" s="258"/>
      <c r="B134" s="279"/>
      <c r="C134" s="159"/>
      <c r="D134" s="302"/>
      <c r="E134" s="303"/>
      <c r="F134" s="326"/>
      <c r="G134" s="159"/>
      <c r="H134" s="288"/>
      <c r="I134" s="289"/>
      <c r="J134" s="140">
        <v>13</v>
      </c>
      <c r="K134" s="146" t="s">
        <v>313</v>
      </c>
      <c r="L134" s="147" t="s">
        <v>416</v>
      </c>
      <c r="M134" s="145">
        <v>754</v>
      </c>
      <c r="N134" s="140" t="s">
        <v>892</v>
      </c>
      <c r="O134" s="142"/>
      <c r="P134" t="s">
        <v>1157</v>
      </c>
    </row>
    <row r="135" spans="1:16" ht="16.5" hidden="1" customHeight="1" x14ac:dyDescent="0.15">
      <c r="A135" s="258"/>
      <c r="B135" s="279"/>
      <c r="C135" s="159"/>
      <c r="D135" s="302"/>
      <c r="E135" s="303"/>
      <c r="F135" s="326"/>
      <c r="G135" s="159"/>
      <c r="H135" s="288"/>
      <c r="I135" s="289"/>
      <c r="J135" s="120">
        <v>15</v>
      </c>
      <c r="K135" s="129" t="s">
        <v>314</v>
      </c>
      <c r="L135" s="130" t="s">
        <v>932</v>
      </c>
      <c r="M135" s="128">
        <v>114.7</v>
      </c>
      <c r="N135" s="120" t="s">
        <v>892</v>
      </c>
      <c r="O135" s="126"/>
      <c r="P135" t="s">
        <v>1157</v>
      </c>
    </row>
    <row r="136" spans="1:16" ht="16.5" hidden="1" customHeight="1" x14ac:dyDescent="0.15">
      <c r="A136" s="258"/>
      <c r="B136" s="279"/>
      <c r="C136" s="159"/>
      <c r="D136" s="302"/>
      <c r="E136" s="303"/>
      <c r="F136" s="326"/>
      <c r="G136" s="159"/>
      <c r="H136" s="288"/>
      <c r="I136" s="289"/>
      <c r="J136" s="120">
        <v>16</v>
      </c>
      <c r="K136" s="129" t="s">
        <v>315</v>
      </c>
      <c r="L136" s="130" t="s">
        <v>933</v>
      </c>
      <c r="M136" s="128">
        <v>1196.9000000000001</v>
      </c>
      <c r="N136" s="120" t="s">
        <v>892</v>
      </c>
      <c r="O136" s="126"/>
      <c r="P136" t="s">
        <v>1157</v>
      </c>
    </row>
    <row r="137" spans="1:16" ht="16.5" hidden="1" customHeight="1" x14ac:dyDescent="0.15">
      <c r="A137" s="258"/>
      <c r="B137" s="279"/>
      <c r="C137" s="159"/>
      <c r="D137" s="302"/>
      <c r="E137" s="303"/>
      <c r="F137" s="326"/>
      <c r="G137" s="159"/>
      <c r="H137" s="288"/>
      <c r="I137" s="289"/>
      <c r="J137" s="120">
        <v>17</v>
      </c>
      <c r="K137" s="129" t="s">
        <v>316</v>
      </c>
      <c r="L137" s="130" t="s">
        <v>934</v>
      </c>
      <c r="M137" s="128">
        <v>986.6</v>
      </c>
      <c r="N137" s="120" t="s">
        <v>892</v>
      </c>
      <c r="O137" s="126"/>
      <c r="P137" t="s">
        <v>1157</v>
      </c>
    </row>
    <row r="138" spans="1:16" ht="16.5" hidden="1" customHeight="1" x14ac:dyDescent="0.15">
      <c r="A138" s="258"/>
      <c r="B138" s="279"/>
      <c r="C138" s="159"/>
      <c r="D138" s="302"/>
      <c r="E138" s="303"/>
      <c r="F138" s="326"/>
      <c r="G138" s="159"/>
      <c r="H138" s="288"/>
      <c r="I138" s="289"/>
      <c r="J138" s="120">
        <v>18</v>
      </c>
      <c r="K138" s="129" t="s">
        <v>317</v>
      </c>
      <c r="L138" s="130" t="s">
        <v>935</v>
      </c>
      <c r="M138" s="128">
        <v>298.10000000000002</v>
      </c>
      <c r="N138" s="120" t="s">
        <v>892</v>
      </c>
      <c r="O138" s="126"/>
      <c r="P138" t="s">
        <v>1157</v>
      </c>
    </row>
    <row r="139" spans="1:16" ht="16.5" hidden="1" customHeight="1" x14ac:dyDescent="0.15">
      <c r="A139" s="258"/>
      <c r="B139" s="279"/>
      <c r="C139" s="159"/>
      <c r="D139" s="302"/>
      <c r="E139" s="303"/>
      <c r="F139" s="326"/>
      <c r="G139" s="159"/>
      <c r="H139" s="288"/>
      <c r="I139" s="289"/>
      <c r="J139" s="120">
        <v>19</v>
      </c>
      <c r="K139" s="129" t="s">
        <v>318</v>
      </c>
      <c r="L139" s="130" t="s">
        <v>936</v>
      </c>
      <c r="M139" s="128">
        <v>107.7</v>
      </c>
      <c r="N139" s="120" t="s">
        <v>892</v>
      </c>
      <c r="O139" s="126"/>
      <c r="P139" t="s">
        <v>1157</v>
      </c>
    </row>
    <row r="140" spans="1:16" ht="16.5" hidden="1" customHeight="1" x14ac:dyDescent="0.15">
      <c r="A140" s="258"/>
      <c r="B140" s="279"/>
      <c r="C140" s="159"/>
      <c r="D140" s="302"/>
      <c r="E140" s="303"/>
      <c r="F140" s="326"/>
      <c r="G140" s="159"/>
      <c r="H140" s="288"/>
      <c r="I140" s="289"/>
      <c r="J140" s="120">
        <v>20</v>
      </c>
      <c r="K140" s="129" t="s">
        <v>319</v>
      </c>
      <c r="L140" s="130" t="s">
        <v>937</v>
      </c>
      <c r="M140" s="128">
        <v>207.1</v>
      </c>
      <c r="N140" s="120" t="s">
        <v>892</v>
      </c>
      <c r="O140" s="126"/>
      <c r="P140" t="s">
        <v>1157</v>
      </c>
    </row>
    <row r="141" spans="1:16" s="1" customFormat="1" ht="16.5" customHeight="1" x14ac:dyDescent="0.15">
      <c r="A141" s="258"/>
      <c r="B141" s="278" t="s">
        <v>1005</v>
      </c>
      <c r="C141" s="284" t="s">
        <v>964</v>
      </c>
      <c r="D141" s="291">
        <f>COUNTA(D142:D143)</f>
        <v>2</v>
      </c>
      <c r="E141" s="292"/>
      <c r="F141" s="293">
        <f>SUM(F142:F143)</f>
        <v>8342</v>
      </c>
      <c r="G141" s="284"/>
      <c r="H141" s="284"/>
      <c r="I141" s="284"/>
    </row>
    <row r="142" spans="1:16" ht="16.5" customHeight="1" x14ac:dyDescent="0.15">
      <c r="A142" s="258"/>
      <c r="B142" s="279"/>
      <c r="C142" s="159">
        <v>1</v>
      </c>
      <c r="D142" s="324" t="s">
        <v>149</v>
      </c>
      <c r="E142" s="325" t="s">
        <v>1153</v>
      </c>
      <c r="F142" s="326">
        <v>4584.3</v>
      </c>
      <c r="G142" s="159" t="s">
        <v>885</v>
      </c>
      <c r="H142" s="285"/>
      <c r="I142" s="252"/>
    </row>
    <row r="143" spans="1:16" ht="16.5" customHeight="1" x14ac:dyDescent="0.15">
      <c r="A143" s="258"/>
      <c r="B143" s="281"/>
      <c r="C143" s="159">
        <v>2</v>
      </c>
      <c r="D143" s="324" t="s">
        <v>150</v>
      </c>
      <c r="E143" s="325" t="s">
        <v>1154</v>
      </c>
      <c r="F143" s="326">
        <v>3757.7</v>
      </c>
      <c r="G143" s="159" t="s">
        <v>885</v>
      </c>
      <c r="H143" s="285"/>
      <c r="I143" s="252"/>
    </row>
    <row r="144" spans="1:16" ht="16.5" customHeight="1" x14ac:dyDescent="0.15">
      <c r="A144" s="258"/>
      <c r="B144" s="279" t="s">
        <v>1006</v>
      </c>
      <c r="C144" s="284" t="s">
        <v>964</v>
      </c>
      <c r="D144" s="291">
        <f>COUNTA(D145:D155)</f>
        <v>11</v>
      </c>
      <c r="E144" s="292"/>
      <c r="F144" s="293">
        <f>SUM(F145:F155)</f>
        <v>68751.7</v>
      </c>
      <c r="G144" s="284"/>
      <c r="H144" s="284"/>
      <c r="I144" s="284"/>
    </row>
    <row r="145" spans="1:9" ht="16.5" customHeight="1" x14ac:dyDescent="0.15">
      <c r="A145" s="258"/>
      <c r="B145" s="279"/>
      <c r="C145" s="159">
        <v>1</v>
      </c>
      <c r="D145" s="324" t="s">
        <v>575</v>
      </c>
      <c r="E145" s="325" t="s">
        <v>403</v>
      </c>
      <c r="F145" s="326">
        <v>6072.4</v>
      </c>
      <c r="G145" s="159" t="s">
        <v>885</v>
      </c>
      <c r="H145" s="285"/>
      <c r="I145" s="252"/>
    </row>
    <row r="146" spans="1:9" ht="16.5" customHeight="1" x14ac:dyDescent="0.15">
      <c r="A146" s="258"/>
      <c r="B146" s="279"/>
      <c r="C146" s="159">
        <v>2</v>
      </c>
      <c r="D146" s="324" t="s">
        <v>576</v>
      </c>
      <c r="E146" s="325" t="s">
        <v>404</v>
      </c>
      <c r="F146" s="326">
        <v>6020.9</v>
      </c>
      <c r="G146" s="159" t="s">
        <v>885</v>
      </c>
      <c r="H146" s="285"/>
      <c r="I146" s="252"/>
    </row>
    <row r="147" spans="1:9" ht="16.5" customHeight="1" x14ac:dyDescent="0.15">
      <c r="A147" s="258"/>
      <c r="B147" s="279"/>
      <c r="C147" s="159">
        <v>3</v>
      </c>
      <c r="D147" s="324" t="s">
        <v>577</v>
      </c>
      <c r="E147" s="325" t="s">
        <v>405</v>
      </c>
      <c r="F147" s="326">
        <v>3451.4</v>
      </c>
      <c r="G147" s="159" t="s">
        <v>885</v>
      </c>
      <c r="H147" s="285"/>
      <c r="I147" s="252"/>
    </row>
    <row r="148" spans="1:9" ht="16.5" customHeight="1" x14ac:dyDescent="0.15">
      <c r="A148" s="258"/>
      <c r="B148" s="279"/>
      <c r="C148" s="159">
        <v>4</v>
      </c>
      <c r="D148" s="324" t="s">
        <v>578</v>
      </c>
      <c r="E148" s="325" t="s">
        <v>406</v>
      </c>
      <c r="F148" s="326">
        <v>6907.1</v>
      </c>
      <c r="G148" s="159" t="s">
        <v>885</v>
      </c>
      <c r="H148" s="285"/>
      <c r="I148" s="252"/>
    </row>
    <row r="149" spans="1:9" ht="16.5" customHeight="1" x14ac:dyDescent="0.15">
      <c r="A149" s="258"/>
      <c r="B149" s="279"/>
      <c r="C149" s="159">
        <v>5</v>
      </c>
      <c r="D149" s="324" t="s">
        <v>579</v>
      </c>
      <c r="E149" s="325" t="s">
        <v>407</v>
      </c>
      <c r="F149" s="326">
        <v>6123.8</v>
      </c>
      <c r="G149" s="159" t="s">
        <v>885</v>
      </c>
      <c r="H149" s="285"/>
      <c r="I149" s="252"/>
    </row>
    <row r="150" spans="1:9" ht="16.5" customHeight="1" x14ac:dyDescent="0.15">
      <c r="A150" s="258"/>
      <c r="B150" s="279"/>
      <c r="C150" s="159">
        <v>6</v>
      </c>
      <c r="D150" s="324" t="s">
        <v>580</v>
      </c>
      <c r="E150" s="325" t="s">
        <v>408</v>
      </c>
      <c r="F150" s="326">
        <v>3594.8</v>
      </c>
      <c r="G150" s="159" t="s">
        <v>885</v>
      </c>
      <c r="H150" s="285"/>
      <c r="I150" s="252"/>
    </row>
    <row r="151" spans="1:9" ht="16.5" customHeight="1" x14ac:dyDescent="0.15">
      <c r="A151" s="258"/>
      <c r="B151" s="279"/>
      <c r="C151" s="159">
        <v>7</v>
      </c>
      <c r="D151" s="324" t="s">
        <v>581</v>
      </c>
      <c r="E151" s="325" t="s">
        <v>409</v>
      </c>
      <c r="F151" s="326">
        <v>3976.3</v>
      </c>
      <c r="G151" s="159" t="s">
        <v>885</v>
      </c>
      <c r="H151" s="285"/>
      <c r="I151" s="252"/>
    </row>
    <row r="152" spans="1:9" ht="16.5" customHeight="1" x14ac:dyDescent="0.15">
      <c r="A152" s="258"/>
      <c r="B152" s="279"/>
      <c r="C152" s="159">
        <v>8</v>
      </c>
      <c r="D152" s="324" t="s">
        <v>582</v>
      </c>
      <c r="E152" s="325" t="s">
        <v>410</v>
      </c>
      <c r="F152" s="326">
        <v>2140.4</v>
      </c>
      <c r="G152" s="159" t="s">
        <v>885</v>
      </c>
      <c r="H152" s="285"/>
      <c r="I152" s="252"/>
    </row>
    <row r="153" spans="1:9" ht="16.5" customHeight="1" x14ac:dyDescent="0.15">
      <c r="A153" s="258"/>
      <c r="B153" s="279"/>
      <c r="C153" s="159">
        <v>9</v>
      </c>
      <c r="D153" s="324" t="s">
        <v>583</v>
      </c>
      <c r="E153" s="325" t="s">
        <v>411</v>
      </c>
      <c r="F153" s="326">
        <v>2562.3000000000002</v>
      </c>
      <c r="G153" s="159" t="s">
        <v>885</v>
      </c>
      <c r="H153" s="285"/>
      <c r="I153" s="252"/>
    </row>
    <row r="154" spans="1:9" ht="16.5" customHeight="1" x14ac:dyDescent="0.15">
      <c r="A154" s="258"/>
      <c r="B154" s="279"/>
      <c r="C154" s="159">
        <v>10</v>
      </c>
      <c r="D154" s="324" t="s">
        <v>584</v>
      </c>
      <c r="E154" s="325" t="s">
        <v>412</v>
      </c>
      <c r="F154" s="326">
        <v>9611.2999999999993</v>
      </c>
      <c r="G154" s="159" t="s">
        <v>885</v>
      </c>
      <c r="H154" s="285"/>
      <c r="I154" s="252"/>
    </row>
    <row r="155" spans="1:9" ht="16.5" customHeight="1" x14ac:dyDescent="0.15">
      <c r="A155" s="280"/>
      <c r="B155" s="281"/>
      <c r="C155" s="159">
        <v>11</v>
      </c>
      <c r="D155" s="324" t="s">
        <v>585</v>
      </c>
      <c r="E155" s="325" t="s">
        <v>413</v>
      </c>
      <c r="F155" s="326">
        <v>18291</v>
      </c>
      <c r="G155" s="159" t="s">
        <v>885</v>
      </c>
      <c r="H155" s="285"/>
      <c r="I155" s="252"/>
    </row>
    <row r="156" spans="1:9" s="1" customFormat="1" ht="16.5" customHeight="1" x14ac:dyDescent="0.15">
      <c r="A156" s="256" t="s">
        <v>993</v>
      </c>
      <c r="B156" s="295" t="s">
        <v>963</v>
      </c>
      <c r="C156" s="296"/>
      <c r="D156" s="320">
        <f>D157+D267</f>
        <v>144</v>
      </c>
      <c r="E156" s="321"/>
      <c r="F156" s="322">
        <f>F157+F267</f>
        <v>738636.4</v>
      </c>
      <c r="G156" s="312"/>
      <c r="H156" s="290"/>
      <c r="I156" s="290"/>
    </row>
    <row r="157" spans="1:9" s="1" customFormat="1" ht="16.5" customHeight="1" x14ac:dyDescent="0.15">
      <c r="A157" s="258"/>
      <c r="B157" s="297" t="s">
        <v>965</v>
      </c>
      <c r="C157" s="312" t="s">
        <v>964</v>
      </c>
      <c r="D157" s="309">
        <f>COUNTA(D158:D266)</f>
        <v>109</v>
      </c>
      <c r="E157" s="310"/>
      <c r="F157" s="311">
        <f>SUM(F158:F266)</f>
        <v>573806</v>
      </c>
      <c r="G157" s="312"/>
      <c r="H157" s="298"/>
      <c r="I157" s="299"/>
    </row>
    <row r="158" spans="1:9" ht="16.5" customHeight="1" x14ac:dyDescent="0.15">
      <c r="A158" s="258"/>
      <c r="B158" s="300"/>
      <c r="C158" s="159">
        <v>1</v>
      </c>
      <c r="D158" s="333" t="s">
        <v>217</v>
      </c>
      <c r="E158" s="334" t="s">
        <v>1011</v>
      </c>
      <c r="F158" s="304">
        <v>6467.1</v>
      </c>
      <c r="G158" s="159" t="s">
        <v>885</v>
      </c>
      <c r="H158" s="288"/>
      <c r="I158" s="289"/>
    </row>
    <row r="159" spans="1:9" ht="16.5" customHeight="1" x14ac:dyDescent="0.15">
      <c r="A159" s="258"/>
      <c r="B159" s="300"/>
      <c r="C159" s="159">
        <v>2</v>
      </c>
      <c r="D159" s="333" t="s">
        <v>218</v>
      </c>
      <c r="E159" s="334" t="s">
        <v>1106</v>
      </c>
      <c r="F159" s="304">
        <v>5978.7</v>
      </c>
      <c r="G159" s="159" t="s">
        <v>885</v>
      </c>
      <c r="H159" s="288"/>
      <c r="I159" s="289"/>
    </row>
    <row r="160" spans="1:9" ht="16.5" customHeight="1" x14ac:dyDescent="0.15">
      <c r="A160" s="258"/>
      <c r="B160" s="300"/>
      <c r="C160" s="159">
        <v>3</v>
      </c>
      <c r="D160" s="333" t="s">
        <v>219</v>
      </c>
      <c r="E160" s="334" t="s">
        <v>1013</v>
      </c>
      <c r="F160" s="304">
        <v>7103.2</v>
      </c>
      <c r="G160" s="159" t="s">
        <v>885</v>
      </c>
      <c r="H160" s="288"/>
      <c r="I160" s="289"/>
    </row>
    <row r="161" spans="1:9" ht="16.5" customHeight="1" x14ac:dyDescent="0.15">
      <c r="A161" s="258"/>
      <c r="B161" s="300"/>
      <c r="C161" s="159">
        <v>4</v>
      </c>
      <c r="D161" s="333" t="s">
        <v>220</v>
      </c>
      <c r="E161" s="334" t="s">
        <v>1014</v>
      </c>
      <c r="F161" s="304">
        <v>9980.2000000000007</v>
      </c>
      <c r="G161" s="159" t="s">
        <v>885</v>
      </c>
      <c r="H161" s="288"/>
      <c r="I161" s="289"/>
    </row>
    <row r="162" spans="1:9" ht="16.5" customHeight="1" x14ac:dyDescent="0.15">
      <c r="A162" s="258"/>
      <c r="B162" s="300"/>
      <c r="C162" s="159">
        <v>5</v>
      </c>
      <c r="D162" s="333" t="s">
        <v>221</v>
      </c>
      <c r="E162" s="334" t="s">
        <v>1015</v>
      </c>
      <c r="F162" s="304">
        <v>3278.9</v>
      </c>
      <c r="G162" s="159" t="s">
        <v>885</v>
      </c>
      <c r="H162" s="288"/>
      <c r="I162" s="289"/>
    </row>
    <row r="163" spans="1:9" ht="16.5" customHeight="1" x14ac:dyDescent="0.15">
      <c r="A163" s="258"/>
      <c r="B163" s="300"/>
      <c r="C163" s="159">
        <v>6</v>
      </c>
      <c r="D163" s="333" t="s">
        <v>222</v>
      </c>
      <c r="E163" s="334" t="s">
        <v>1016</v>
      </c>
      <c r="F163" s="304">
        <v>4107.3</v>
      </c>
      <c r="G163" s="159" t="s">
        <v>885</v>
      </c>
      <c r="H163" s="268" t="s">
        <v>106</v>
      </c>
      <c r="I163" s="289"/>
    </row>
    <row r="164" spans="1:9" ht="16.5" customHeight="1" x14ac:dyDescent="0.15">
      <c r="A164" s="258"/>
      <c r="B164" s="300"/>
      <c r="C164" s="159">
        <v>7</v>
      </c>
      <c r="D164" s="333" t="s">
        <v>223</v>
      </c>
      <c r="E164" s="334" t="s">
        <v>1018</v>
      </c>
      <c r="F164" s="304">
        <v>39139.199999999997</v>
      </c>
      <c r="G164" s="159" t="s">
        <v>885</v>
      </c>
      <c r="H164" s="268" t="s">
        <v>106</v>
      </c>
      <c r="I164" s="289"/>
    </row>
    <row r="165" spans="1:9" ht="16.5" customHeight="1" x14ac:dyDescent="0.15">
      <c r="A165" s="258"/>
      <c r="B165" s="300"/>
      <c r="C165" s="159">
        <v>8</v>
      </c>
      <c r="D165" s="333" t="s">
        <v>224</v>
      </c>
      <c r="E165" s="334" t="s">
        <v>1017</v>
      </c>
      <c r="F165" s="304">
        <v>18845.2</v>
      </c>
      <c r="G165" s="159" t="s">
        <v>885</v>
      </c>
      <c r="H165" s="268" t="s">
        <v>106</v>
      </c>
      <c r="I165" s="289"/>
    </row>
    <row r="166" spans="1:9" ht="16.5" customHeight="1" x14ac:dyDescent="0.15">
      <c r="A166" s="258"/>
      <c r="B166" s="300"/>
      <c r="C166" s="159">
        <v>9</v>
      </c>
      <c r="D166" s="333" t="s">
        <v>225</v>
      </c>
      <c r="E166" s="334" t="s">
        <v>1019</v>
      </c>
      <c r="F166" s="304">
        <v>3271.8</v>
      </c>
      <c r="G166" s="159" t="s">
        <v>885</v>
      </c>
      <c r="H166" s="268" t="s">
        <v>106</v>
      </c>
      <c r="I166" s="289"/>
    </row>
    <row r="167" spans="1:9" ht="16.5" customHeight="1" x14ac:dyDescent="0.15">
      <c r="A167" s="258"/>
      <c r="B167" s="300"/>
      <c r="C167" s="159">
        <v>10</v>
      </c>
      <c r="D167" s="333" t="s">
        <v>226</v>
      </c>
      <c r="E167" s="334" t="s">
        <v>1020</v>
      </c>
      <c r="F167" s="304">
        <v>607.79999999999995</v>
      </c>
      <c r="G167" s="159" t="s">
        <v>885</v>
      </c>
      <c r="H167" s="268" t="s">
        <v>106</v>
      </c>
      <c r="I167" s="289"/>
    </row>
    <row r="168" spans="1:9" ht="16.5" customHeight="1" x14ac:dyDescent="0.15">
      <c r="A168" s="258"/>
      <c r="B168" s="300"/>
      <c r="C168" s="159">
        <v>11</v>
      </c>
      <c r="D168" s="333" t="s">
        <v>227</v>
      </c>
      <c r="E168" s="334" t="s">
        <v>1021</v>
      </c>
      <c r="F168" s="304">
        <v>607.70000000000005</v>
      </c>
      <c r="G168" s="159" t="s">
        <v>885</v>
      </c>
      <c r="H168" s="268" t="s">
        <v>106</v>
      </c>
      <c r="I168" s="289"/>
    </row>
    <row r="169" spans="1:9" ht="16.5" customHeight="1" x14ac:dyDescent="0.15">
      <c r="A169" s="258"/>
      <c r="B169" s="300"/>
      <c r="C169" s="159">
        <v>12</v>
      </c>
      <c r="D169" s="333" t="s">
        <v>228</v>
      </c>
      <c r="E169" s="334" t="s">
        <v>1022</v>
      </c>
      <c r="F169" s="304">
        <v>586.6</v>
      </c>
      <c r="G169" s="159" t="s">
        <v>885</v>
      </c>
      <c r="H169" s="268" t="s">
        <v>106</v>
      </c>
      <c r="I169" s="289"/>
    </row>
    <row r="170" spans="1:9" ht="16.5" customHeight="1" x14ac:dyDescent="0.15">
      <c r="A170" s="258"/>
      <c r="B170" s="300"/>
      <c r="C170" s="159">
        <v>13</v>
      </c>
      <c r="D170" s="333" t="s">
        <v>229</v>
      </c>
      <c r="E170" s="334" t="s">
        <v>1023</v>
      </c>
      <c r="F170" s="304">
        <v>5983.6</v>
      </c>
      <c r="G170" s="159" t="s">
        <v>885</v>
      </c>
      <c r="H170" s="268" t="s">
        <v>106</v>
      </c>
      <c r="I170" s="289"/>
    </row>
    <row r="171" spans="1:9" ht="16.5" customHeight="1" x14ac:dyDescent="0.15">
      <c r="A171" s="258"/>
      <c r="B171" s="300"/>
      <c r="C171" s="159">
        <v>14</v>
      </c>
      <c r="D171" s="333" t="s">
        <v>230</v>
      </c>
      <c r="E171" s="334" t="s">
        <v>1024</v>
      </c>
      <c r="F171" s="304">
        <v>3613.3</v>
      </c>
      <c r="G171" s="159" t="s">
        <v>885</v>
      </c>
      <c r="H171" s="268" t="s">
        <v>106</v>
      </c>
      <c r="I171" s="289"/>
    </row>
    <row r="172" spans="1:9" ht="16.5" customHeight="1" x14ac:dyDescent="0.15">
      <c r="A172" s="258"/>
      <c r="B172" s="300"/>
      <c r="C172" s="159">
        <v>15</v>
      </c>
      <c r="D172" s="333" t="s">
        <v>231</v>
      </c>
      <c r="E172" s="334" t="s">
        <v>1025</v>
      </c>
      <c r="F172" s="304">
        <v>1232.2</v>
      </c>
      <c r="G172" s="159" t="s">
        <v>885</v>
      </c>
      <c r="H172" s="268" t="s">
        <v>106</v>
      </c>
      <c r="I172" s="289"/>
    </row>
    <row r="173" spans="1:9" ht="16.5" customHeight="1" x14ac:dyDescent="0.15">
      <c r="A173" s="258"/>
      <c r="B173" s="300"/>
      <c r="C173" s="159">
        <v>16</v>
      </c>
      <c r="D173" s="333" t="s">
        <v>232</v>
      </c>
      <c r="E173" s="334" t="s">
        <v>1026</v>
      </c>
      <c r="F173" s="304">
        <v>3439</v>
      </c>
      <c r="G173" s="159" t="s">
        <v>885</v>
      </c>
      <c r="H173" s="268" t="s">
        <v>106</v>
      </c>
      <c r="I173" s="289"/>
    </row>
    <row r="174" spans="1:9" ht="16.5" customHeight="1" x14ac:dyDescent="0.15">
      <c r="A174" s="258"/>
      <c r="B174" s="300"/>
      <c r="C174" s="159">
        <v>17</v>
      </c>
      <c r="D174" s="333" t="s">
        <v>233</v>
      </c>
      <c r="E174" s="334" t="s">
        <v>1027</v>
      </c>
      <c r="F174" s="304">
        <v>2501.1999999999998</v>
      </c>
      <c r="G174" s="159" t="s">
        <v>885</v>
      </c>
      <c r="H174" s="335"/>
      <c r="I174" s="159"/>
    </row>
    <row r="175" spans="1:9" ht="16.5" customHeight="1" x14ac:dyDescent="0.15">
      <c r="A175" s="258"/>
      <c r="B175" s="300"/>
      <c r="C175" s="159">
        <v>18</v>
      </c>
      <c r="D175" s="333" t="s">
        <v>234</v>
      </c>
      <c r="E175" s="334" t="s">
        <v>1028</v>
      </c>
      <c r="F175" s="304">
        <v>2565.6</v>
      </c>
      <c r="G175" s="159" t="s">
        <v>885</v>
      </c>
      <c r="H175" s="335"/>
      <c r="I175" s="159"/>
    </row>
    <row r="176" spans="1:9" ht="16.5" customHeight="1" x14ac:dyDescent="0.15">
      <c r="A176" s="258"/>
      <c r="B176" s="300"/>
      <c r="C176" s="159">
        <v>19</v>
      </c>
      <c r="D176" s="333" t="s">
        <v>235</v>
      </c>
      <c r="E176" s="334" t="s">
        <v>1029</v>
      </c>
      <c r="F176" s="304">
        <v>5344</v>
      </c>
      <c r="G176" s="159" t="s">
        <v>885</v>
      </c>
      <c r="H176" s="335"/>
      <c r="I176" s="159"/>
    </row>
    <row r="177" spans="1:9" ht="16.5" customHeight="1" x14ac:dyDescent="0.15">
      <c r="A177" s="258"/>
      <c r="B177" s="300"/>
      <c r="C177" s="159">
        <v>20</v>
      </c>
      <c r="D177" s="333" t="s">
        <v>236</v>
      </c>
      <c r="E177" s="334" t="s">
        <v>1030</v>
      </c>
      <c r="F177" s="304">
        <v>2295.6</v>
      </c>
      <c r="G177" s="159" t="s">
        <v>885</v>
      </c>
      <c r="H177" s="335"/>
      <c r="I177" s="159"/>
    </row>
    <row r="178" spans="1:9" ht="16.5" customHeight="1" x14ac:dyDescent="0.15">
      <c r="A178" s="258"/>
      <c r="B178" s="300"/>
      <c r="C178" s="159">
        <v>21</v>
      </c>
      <c r="D178" s="333" t="s">
        <v>237</v>
      </c>
      <c r="E178" s="334" t="s">
        <v>1031</v>
      </c>
      <c r="F178" s="304">
        <v>10059.1</v>
      </c>
      <c r="G178" s="159" t="s">
        <v>885</v>
      </c>
      <c r="H178" s="335"/>
      <c r="I178" s="159"/>
    </row>
    <row r="179" spans="1:9" ht="16.5" customHeight="1" x14ac:dyDescent="0.15">
      <c r="A179" s="258"/>
      <c r="B179" s="300"/>
      <c r="C179" s="159">
        <v>22</v>
      </c>
      <c r="D179" s="333" t="s">
        <v>238</v>
      </c>
      <c r="E179" s="334" t="s">
        <v>1032</v>
      </c>
      <c r="F179" s="304">
        <v>2339.9</v>
      </c>
      <c r="G179" s="159" t="s">
        <v>885</v>
      </c>
      <c r="H179" s="335"/>
      <c r="I179" s="159"/>
    </row>
    <row r="180" spans="1:9" ht="16.5" customHeight="1" x14ac:dyDescent="0.15">
      <c r="A180" s="258"/>
      <c r="B180" s="300"/>
      <c r="C180" s="159">
        <v>23</v>
      </c>
      <c r="D180" s="333" t="s">
        <v>239</v>
      </c>
      <c r="E180" s="334" t="s">
        <v>1033</v>
      </c>
      <c r="F180" s="304">
        <v>8598</v>
      </c>
      <c r="G180" s="159" t="s">
        <v>885</v>
      </c>
      <c r="H180" s="335"/>
      <c r="I180" s="159"/>
    </row>
    <row r="181" spans="1:9" ht="16.5" customHeight="1" x14ac:dyDescent="0.15">
      <c r="A181" s="258"/>
      <c r="B181" s="300"/>
      <c r="C181" s="159">
        <v>24</v>
      </c>
      <c r="D181" s="333" t="s">
        <v>240</v>
      </c>
      <c r="E181" s="334" t="s">
        <v>1034</v>
      </c>
      <c r="F181" s="304">
        <v>7123.2</v>
      </c>
      <c r="G181" s="159" t="s">
        <v>885</v>
      </c>
      <c r="H181" s="335"/>
      <c r="I181" s="159"/>
    </row>
    <row r="182" spans="1:9" ht="16.5" customHeight="1" x14ac:dyDescent="0.15">
      <c r="A182" s="258"/>
      <c r="B182" s="300"/>
      <c r="C182" s="159">
        <v>25</v>
      </c>
      <c r="D182" s="333" t="s">
        <v>241</v>
      </c>
      <c r="E182" s="334" t="s">
        <v>1035</v>
      </c>
      <c r="F182" s="304">
        <v>2443.3000000000002</v>
      </c>
      <c r="G182" s="159" t="s">
        <v>885</v>
      </c>
      <c r="H182" s="335"/>
      <c r="I182" s="159"/>
    </row>
    <row r="183" spans="1:9" ht="16.5" customHeight="1" x14ac:dyDescent="0.15">
      <c r="A183" s="258"/>
      <c r="B183" s="300"/>
      <c r="C183" s="159">
        <v>26</v>
      </c>
      <c r="D183" s="333" t="s">
        <v>242</v>
      </c>
      <c r="E183" s="334" t="s">
        <v>1036</v>
      </c>
      <c r="F183" s="304">
        <v>2770.2</v>
      </c>
      <c r="G183" s="159" t="s">
        <v>885</v>
      </c>
      <c r="H183" s="335"/>
      <c r="I183" s="159"/>
    </row>
    <row r="184" spans="1:9" ht="16.5" customHeight="1" x14ac:dyDescent="0.15">
      <c r="A184" s="258"/>
      <c r="B184" s="300"/>
      <c r="C184" s="159">
        <v>27</v>
      </c>
      <c r="D184" s="333" t="s">
        <v>243</v>
      </c>
      <c r="E184" s="334" t="s">
        <v>1037</v>
      </c>
      <c r="F184" s="304">
        <v>13193.2</v>
      </c>
      <c r="G184" s="159" t="s">
        <v>885</v>
      </c>
      <c r="H184" s="335"/>
      <c r="I184" s="159"/>
    </row>
    <row r="185" spans="1:9" ht="16.5" customHeight="1" x14ac:dyDescent="0.15">
      <c r="A185" s="258"/>
      <c r="B185" s="300"/>
      <c r="C185" s="159">
        <v>28</v>
      </c>
      <c r="D185" s="333" t="s">
        <v>244</v>
      </c>
      <c r="E185" s="334" t="s">
        <v>1038</v>
      </c>
      <c r="F185" s="304">
        <v>14252.9</v>
      </c>
      <c r="G185" s="159" t="s">
        <v>885</v>
      </c>
      <c r="H185" s="335"/>
      <c r="I185" s="159"/>
    </row>
    <row r="186" spans="1:9" ht="16.5" customHeight="1" x14ac:dyDescent="0.15">
      <c r="A186" s="258"/>
      <c r="B186" s="300"/>
      <c r="C186" s="159">
        <v>29</v>
      </c>
      <c r="D186" s="333" t="s">
        <v>245</v>
      </c>
      <c r="E186" s="334" t="s">
        <v>1039</v>
      </c>
      <c r="F186" s="304">
        <v>1414.1</v>
      </c>
      <c r="G186" s="159" t="s">
        <v>885</v>
      </c>
      <c r="H186" s="335"/>
      <c r="I186" s="159"/>
    </row>
    <row r="187" spans="1:9" ht="16.5" customHeight="1" x14ac:dyDescent="0.15">
      <c r="A187" s="258"/>
      <c r="B187" s="300"/>
      <c r="C187" s="159">
        <v>30</v>
      </c>
      <c r="D187" s="333" t="s">
        <v>246</v>
      </c>
      <c r="E187" s="334" t="s">
        <v>1040</v>
      </c>
      <c r="F187" s="304">
        <v>1460.6</v>
      </c>
      <c r="G187" s="159" t="s">
        <v>885</v>
      </c>
      <c r="H187" s="335"/>
      <c r="I187" s="159"/>
    </row>
    <row r="188" spans="1:9" ht="16.5" customHeight="1" x14ac:dyDescent="0.15">
      <c r="A188" s="258"/>
      <c r="B188" s="300"/>
      <c r="C188" s="159">
        <v>31</v>
      </c>
      <c r="D188" s="333" t="s">
        <v>247</v>
      </c>
      <c r="E188" s="334" t="s">
        <v>1041</v>
      </c>
      <c r="F188" s="304">
        <v>1382.7</v>
      </c>
      <c r="G188" s="159" t="s">
        <v>885</v>
      </c>
      <c r="H188" s="335"/>
      <c r="I188" s="159"/>
    </row>
    <row r="189" spans="1:9" ht="16.5" customHeight="1" x14ac:dyDescent="0.15">
      <c r="A189" s="258"/>
      <c r="B189" s="300"/>
      <c r="C189" s="159">
        <v>32</v>
      </c>
      <c r="D189" s="333" t="s">
        <v>248</v>
      </c>
      <c r="E189" s="334" t="s">
        <v>1042</v>
      </c>
      <c r="F189" s="304">
        <v>2434.8000000000002</v>
      </c>
      <c r="G189" s="159" t="s">
        <v>885</v>
      </c>
      <c r="H189" s="335"/>
      <c r="I189" s="159"/>
    </row>
    <row r="190" spans="1:9" ht="16.5" customHeight="1" x14ac:dyDescent="0.15">
      <c r="A190" s="258"/>
      <c r="B190" s="300"/>
      <c r="C190" s="159">
        <v>33</v>
      </c>
      <c r="D190" s="333" t="s">
        <v>249</v>
      </c>
      <c r="E190" s="334" t="s">
        <v>1043</v>
      </c>
      <c r="F190" s="304">
        <v>1243.0999999999999</v>
      </c>
      <c r="G190" s="159" t="s">
        <v>885</v>
      </c>
      <c r="H190" s="335"/>
      <c r="I190" s="159"/>
    </row>
    <row r="191" spans="1:9" ht="16.5" customHeight="1" x14ac:dyDescent="0.15">
      <c r="A191" s="258"/>
      <c r="B191" s="300"/>
      <c r="C191" s="159">
        <v>34</v>
      </c>
      <c r="D191" s="333" t="s">
        <v>250</v>
      </c>
      <c r="E191" s="334" t="s">
        <v>1044</v>
      </c>
      <c r="F191" s="304">
        <v>673.3</v>
      </c>
      <c r="G191" s="159" t="s">
        <v>885</v>
      </c>
      <c r="H191" s="335"/>
      <c r="I191" s="159"/>
    </row>
    <row r="192" spans="1:9" ht="16.5" customHeight="1" x14ac:dyDescent="0.15">
      <c r="A192" s="258"/>
      <c r="B192" s="300"/>
      <c r="C192" s="159">
        <v>35</v>
      </c>
      <c r="D192" s="333" t="s">
        <v>251</v>
      </c>
      <c r="E192" s="334" t="s">
        <v>1045</v>
      </c>
      <c r="F192" s="304">
        <v>486.7</v>
      </c>
      <c r="G192" s="159" t="s">
        <v>885</v>
      </c>
      <c r="H192" s="335"/>
      <c r="I192" s="159"/>
    </row>
    <row r="193" spans="1:9" ht="16.5" customHeight="1" x14ac:dyDescent="0.15">
      <c r="A193" s="258"/>
      <c r="B193" s="300"/>
      <c r="C193" s="159">
        <v>36</v>
      </c>
      <c r="D193" s="333" t="s">
        <v>252</v>
      </c>
      <c r="E193" s="334" t="s">
        <v>1046</v>
      </c>
      <c r="F193" s="304">
        <v>134.4</v>
      </c>
      <c r="G193" s="159" t="s">
        <v>885</v>
      </c>
      <c r="H193" s="335"/>
      <c r="I193" s="159"/>
    </row>
    <row r="194" spans="1:9" ht="16.5" customHeight="1" x14ac:dyDescent="0.15">
      <c r="A194" s="258"/>
      <c r="B194" s="300"/>
      <c r="C194" s="159">
        <v>37</v>
      </c>
      <c r="D194" s="333" t="s">
        <v>253</v>
      </c>
      <c r="E194" s="334" t="s">
        <v>1047</v>
      </c>
      <c r="F194" s="304">
        <v>274.7</v>
      </c>
      <c r="G194" s="159" t="s">
        <v>885</v>
      </c>
      <c r="H194" s="335"/>
      <c r="I194" s="159"/>
    </row>
    <row r="195" spans="1:9" ht="16.5" customHeight="1" x14ac:dyDescent="0.15">
      <c r="A195" s="258"/>
      <c r="B195" s="300"/>
      <c r="C195" s="159">
        <v>38</v>
      </c>
      <c r="D195" s="333" t="s">
        <v>254</v>
      </c>
      <c r="E195" s="334" t="s">
        <v>1048</v>
      </c>
      <c r="F195" s="304">
        <v>10327.9</v>
      </c>
      <c r="G195" s="159" t="s">
        <v>885</v>
      </c>
      <c r="H195" s="335"/>
      <c r="I195" s="159"/>
    </row>
    <row r="196" spans="1:9" ht="16.5" customHeight="1" x14ac:dyDescent="0.15">
      <c r="A196" s="258"/>
      <c r="B196" s="300"/>
      <c r="C196" s="159">
        <v>39</v>
      </c>
      <c r="D196" s="333" t="s">
        <v>255</v>
      </c>
      <c r="E196" s="334" t="s">
        <v>1049</v>
      </c>
      <c r="F196" s="304">
        <v>2372.6</v>
      </c>
      <c r="G196" s="159" t="s">
        <v>885</v>
      </c>
      <c r="H196" s="335"/>
      <c r="I196" s="159"/>
    </row>
    <row r="197" spans="1:9" ht="16.5" customHeight="1" x14ac:dyDescent="0.15">
      <c r="A197" s="258"/>
      <c r="B197" s="300"/>
      <c r="C197" s="159">
        <v>40</v>
      </c>
      <c r="D197" s="333" t="s">
        <v>256</v>
      </c>
      <c r="E197" s="334" t="s">
        <v>1050</v>
      </c>
      <c r="F197" s="304">
        <v>2369</v>
      </c>
      <c r="G197" s="159" t="s">
        <v>885</v>
      </c>
      <c r="H197" s="335"/>
      <c r="I197" s="159"/>
    </row>
    <row r="198" spans="1:9" ht="16.5" customHeight="1" x14ac:dyDescent="0.15">
      <c r="A198" s="258"/>
      <c r="B198" s="300"/>
      <c r="C198" s="159">
        <v>41</v>
      </c>
      <c r="D198" s="333" t="s">
        <v>257</v>
      </c>
      <c r="E198" s="334" t="s">
        <v>1051</v>
      </c>
      <c r="F198" s="304">
        <v>8474.7000000000007</v>
      </c>
      <c r="G198" s="159" t="s">
        <v>885</v>
      </c>
      <c r="H198" s="335"/>
      <c r="I198" s="159"/>
    </row>
    <row r="199" spans="1:9" ht="16.5" customHeight="1" x14ac:dyDescent="0.15">
      <c r="A199" s="258"/>
      <c r="B199" s="300"/>
      <c r="C199" s="159">
        <v>42</v>
      </c>
      <c r="D199" s="333" t="s">
        <v>258</v>
      </c>
      <c r="E199" s="334" t="s">
        <v>1052</v>
      </c>
      <c r="F199" s="304">
        <v>8738.2999999999993</v>
      </c>
      <c r="G199" s="159" t="s">
        <v>885</v>
      </c>
      <c r="H199" s="335"/>
      <c r="I199" s="159"/>
    </row>
    <row r="200" spans="1:9" ht="16.5" customHeight="1" x14ac:dyDescent="0.15">
      <c r="A200" s="258"/>
      <c r="B200" s="300"/>
      <c r="C200" s="159">
        <v>43</v>
      </c>
      <c r="D200" s="333" t="s">
        <v>259</v>
      </c>
      <c r="E200" s="334" t="s">
        <v>1053</v>
      </c>
      <c r="F200" s="304">
        <v>2249.6</v>
      </c>
      <c r="G200" s="159" t="s">
        <v>885</v>
      </c>
      <c r="H200" s="335"/>
      <c r="I200" s="159"/>
    </row>
    <row r="201" spans="1:9" ht="16.5" customHeight="1" x14ac:dyDescent="0.15">
      <c r="A201" s="258"/>
      <c r="B201" s="300"/>
      <c r="C201" s="159">
        <v>44</v>
      </c>
      <c r="D201" s="333" t="s">
        <v>260</v>
      </c>
      <c r="E201" s="334" t="s">
        <v>1054</v>
      </c>
      <c r="F201" s="304">
        <v>2223.5</v>
      </c>
      <c r="G201" s="159" t="s">
        <v>885</v>
      </c>
      <c r="H201" s="335"/>
      <c r="I201" s="159"/>
    </row>
    <row r="202" spans="1:9" ht="16.5" customHeight="1" x14ac:dyDescent="0.15">
      <c r="A202" s="258"/>
      <c r="B202" s="300"/>
      <c r="C202" s="159">
        <v>45</v>
      </c>
      <c r="D202" s="333" t="s">
        <v>261</v>
      </c>
      <c r="E202" s="334" t="s">
        <v>1055</v>
      </c>
      <c r="F202" s="304">
        <v>11134</v>
      </c>
      <c r="G202" s="159" t="s">
        <v>885</v>
      </c>
      <c r="H202" s="335"/>
      <c r="I202" s="159"/>
    </row>
    <row r="203" spans="1:9" ht="16.5" customHeight="1" x14ac:dyDescent="0.15">
      <c r="A203" s="258"/>
      <c r="B203" s="300"/>
      <c r="C203" s="159">
        <v>46</v>
      </c>
      <c r="D203" s="333" t="s">
        <v>262</v>
      </c>
      <c r="E203" s="334" t="s">
        <v>1056</v>
      </c>
      <c r="F203" s="304">
        <v>900.7</v>
      </c>
      <c r="G203" s="159" t="s">
        <v>885</v>
      </c>
      <c r="H203" s="335"/>
      <c r="I203" s="159"/>
    </row>
    <row r="204" spans="1:9" ht="16.5" customHeight="1" x14ac:dyDescent="0.15">
      <c r="A204" s="258"/>
      <c r="B204" s="300"/>
      <c r="C204" s="159">
        <v>47</v>
      </c>
      <c r="D204" s="333" t="s">
        <v>263</v>
      </c>
      <c r="E204" s="334" t="s">
        <v>1057</v>
      </c>
      <c r="F204" s="304">
        <v>1938.9</v>
      </c>
      <c r="G204" s="159" t="s">
        <v>885</v>
      </c>
      <c r="H204" s="335"/>
      <c r="I204" s="159"/>
    </row>
    <row r="205" spans="1:9" ht="16.5" customHeight="1" x14ac:dyDescent="0.15">
      <c r="A205" s="258"/>
      <c r="B205" s="300"/>
      <c r="C205" s="159">
        <v>48</v>
      </c>
      <c r="D205" s="333" t="s">
        <v>264</v>
      </c>
      <c r="E205" s="334" t="s">
        <v>1058</v>
      </c>
      <c r="F205" s="304">
        <v>1278</v>
      </c>
      <c r="G205" s="159" t="s">
        <v>885</v>
      </c>
      <c r="H205" s="335"/>
      <c r="I205" s="159"/>
    </row>
    <row r="206" spans="1:9" ht="16.5" customHeight="1" x14ac:dyDescent="0.15">
      <c r="A206" s="258"/>
      <c r="B206" s="300"/>
      <c r="C206" s="159">
        <v>49</v>
      </c>
      <c r="D206" s="333" t="s">
        <v>265</v>
      </c>
      <c r="E206" s="334" t="s">
        <v>1059</v>
      </c>
      <c r="F206" s="304">
        <v>2239.6999999999998</v>
      </c>
      <c r="G206" s="159" t="s">
        <v>885</v>
      </c>
      <c r="H206" s="335"/>
      <c r="I206" s="159"/>
    </row>
    <row r="207" spans="1:9" ht="16.5" customHeight="1" x14ac:dyDescent="0.15">
      <c r="A207" s="258"/>
      <c r="B207" s="300"/>
      <c r="C207" s="159">
        <v>50</v>
      </c>
      <c r="D207" s="333" t="s">
        <v>266</v>
      </c>
      <c r="E207" s="334" t="s">
        <v>1060</v>
      </c>
      <c r="F207" s="304">
        <v>7528.7</v>
      </c>
      <c r="G207" s="159" t="s">
        <v>885</v>
      </c>
      <c r="H207" s="335"/>
      <c r="I207" s="159"/>
    </row>
    <row r="208" spans="1:9" ht="16.5" customHeight="1" x14ac:dyDescent="0.15">
      <c r="A208" s="258"/>
      <c r="B208" s="300"/>
      <c r="C208" s="159">
        <v>51</v>
      </c>
      <c r="D208" s="333" t="s">
        <v>267</v>
      </c>
      <c r="E208" s="334" t="s">
        <v>1061</v>
      </c>
      <c r="F208" s="304">
        <v>2046.3</v>
      </c>
      <c r="G208" s="159" t="s">
        <v>885</v>
      </c>
      <c r="H208" s="335"/>
      <c r="I208" s="159"/>
    </row>
    <row r="209" spans="1:9" ht="16.5" customHeight="1" x14ac:dyDescent="0.15">
      <c r="A209" s="258"/>
      <c r="B209" s="300"/>
      <c r="C209" s="159">
        <v>52</v>
      </c>
      <c r="D209" s="333" t="s">
        <v>268</v>
      </c>
      <c r="E209" s="334" t="s">
        <v>1062</v>
      </c>
      <c r="F209" s="304">
        <v>2020.2</v>
      </c>
      <c r="G209" s="159" t="s">
        <v>885</v>
      </c>
      <c r="H209" s="335"/>
      <c r="I209" s="159"/>
    </row>
    <row r="210" spans="1:9" ht="16.5" customHeight="1" x14ac:dyDescent="0.15">
      <c r="A210" s="258"/>
      <c r="B210" s="300"/>
      <c r="C210" s="159">
        <v>53</v>
      </c>
      <c r="D210" s="333" t="s">
        <v>269</v>
      </c>
      <c r="E210" s="334" t="s">
        <v>1063</v>
      </c>
      <c r="F210" s="304">
        <v>2180.1999999999998</v>
      </c>
      <c r="G210" s="159" t="s">
        <v>885</v>
      </c>
      <c r="H210" s="335"/>
      <c r="I210" s="159"/>
    </row>
    <row r="211" spans="1:9" ht="16.5" customHeight="1" x14ac:dyDescent="0.15">
      <c r="A211" s="258"/>
      <c r="B211" s="300"/>
      <c r="C211" s="159">
        <v>54</v>
      </c>
      <c r="D211" s="333" t="s">
        <v>270</v>
      </c>
      <c r="E211" s="334" t="s">
        <v>1064</v>
      </c>
      <c r="F211" s="304">
        <v>2060.5</v>
      </c>
      <c r="G211" s="159" t="s">
        <v>885</v>
      </c>
      <c r="H211" s="335"/>
      <c r="I211" s="159"/>
    </row>
    <row r="212" spans="1:9" ht="16.5" customHeight="1" x14ac:dyDescent="0.15">
      <c r="A212" s="258"/>
      <c r="B212" s="300"/>
      <c r="C212" s="159">
        <v>55</v>
      </c>
      <c r="D212" s="333" t="s">
        <v>271</v>
      </c>
      <c r="E212" s="334" t="s">
        <v>1065</v>
      </c>
      <c r="F212" s="304">
        <v>7676.9</v>
      </c>
      <c r="G212" s="159" t="s">
        <v>885</v>
      </c>
      <c r="H212" s="335"/>
      <c r="I212" s="159"/>
    </row>
    <row r="213" spans="1:9" ht="16.5" customHeight="1" x14ac:dyDescent="0.15">
      <c r="A213" s="258"/>
      <c r="B213" s="300"/>
      <c r="C213" s="159">
        <v>56</v>
      </c>
      <c r="D213" s="333" t="s">
        <v>272</v>
      </c>
      <c r="E213" s="334" t="s">
        <v>1066</v>
      </c>
      <c r="F213" s="304">
        <v>1271.5999999999999</v>
      </c>
      <c r="G213" s="159" t="s">
        <v>885</v>
      </c>
      <c r="H213" s="335"/>
      <c r="I213" s="159"/>
    </row>
    <row r="214" spans="1:9" ht="16.5" customHeight="1" x14ac:dyDescent="0.15">
      <c r="A214" s="258"/>
      <c r="B214" s="300"/>
      <c r="C214" s="159">
        <v>57</v>
      </c>
      <c r="D214" s="333" t="s">
        <v>273</v>
      </c>
      <c r="E214" s="334" t="s">
        <v>1067</v>
      </c>
      <c r="F214" s="304">
        <v>1169.0999999999999</v>
      </c>
      <c r="G214" s="159" t="s">
        <v>885</v>
      </c>
      <c r="H214" s="335"/>
      <c r="I214" s="159"/>
    </row>
    <row r="215" spans="1:9" ht="16.5" customHeight="1" x14ac:dyDescent="0.15">
      <c r="A215" s="258"/>
      <c r="B215" s="300"/>
      <c r="C215" s="159">
        <v>58</v>
      </c>
      <c r="D215" s="333" t="s">
        <v>274</v>
      </c>
      <c r="E215" s="334" t="s">
        <v>1068</v>
      </c>
      <c r="F215" s="304">
        <v>2625.4</v>
      </c>
      <c r="G215" s="159" t="s">
        <v>885</v>
      </c>
      <c r="H215" s="335"/>
      <c r="I215" s="159"/>
    </row>
    <row r="216" spans="1:9" ht="16.5" customHeight="1" x14ac:dyDescent="0.15">
      <c r="A216" s="258"/>
      <c r="B216" s="300"/>
      <c r="C216" s="159">
        <v>59</v>
      </c>
      <c r="D216" s="333" t="s">
        <v>275</v>
      </c>
      <c r="E216" s="334" t="s">
        <v>1069</v>
      </c>
      <c r="F216" s="304">
        <v>2603</v>
      </c>
      <c r="G216" s="159" t="s">
        <v>885</v>
      </c>
      <c r="H216" s="335"/>
      <c r="I216" s="159"/>
    </row>
    <row r="217" spans="1:9" ht="16.5" customHeight="1" x14ac:dyDescent="0.15">
      <c r="A217" s="258"/>
      <c r="B217" s="300"/>
      <c r="C217" s="159">
        <v>60</v>
      </c>
      <c r="D217" s="333" t="s">
        <v>276</v>
      </c>
      <c r="E217" s="334" t="s">
        <v>1070</v>
      </c>
      <c r="F217" s="304">
        <v>3540.2</v>
      </c>
      <c r="G217" s="159" t="s">
        <v>885</v>
      </c>
      <c r="H217" s="335"/>
      <c r="I217" s="159"/>
    </row>
    <row r="218" spans="1:9" ht="16.5" customHeight="1" x14ac:dyDescent="0.15">
      <c r="A218" s="258"/>
      <c r="B218" s="300"/>
      <c r="C218" s="159">
        <v>61</v>
      </c>
      <c r="D218" s="333" t="s">
        <v>277</v>
      </c>
      <c r="E218" s="334" t="s">
        <v>1071</v>
      </c>
      <c r="F218" s="304">
        <v>5764.9</v>
      </c>
      <c r="G218" s="159" t="s">
        <v>885</v>
      </c>
      <c r="H218" s="335"/>
      <c r="I218" s="159"/>
    </row>
    <row r="219" spans="1:9" ht="16.5" customHeight="1" x14ac:dyDescent="0.15">
      <c r="A219" s="258"/>
      <c r="B219" s="300"/>
      <c r="C219" s="159">
        <v>62</v>
      </c>
      <c r="D219" s="333" t="s">
        <v>278</v>
      </c>
      <c r="E219" s="334" t="s">
        <v>1072</v>
      </c>
      <c r="F219" s="304">
        <v>5815.5</v>
      </c>
      <c r="G219" s="159" t="s">
        <v>885</v>
      </c>
      <c r="H219" s="335"/>
      <c r="I219" s="159"/>
    </row>
    <row r="220" spans="1:9" ht="16.5" customHeight="1" x14ac:dyDescent="0.15">
      <c r="A220" s="258"/>
      <c r="B220" s="300"/>
      <c r="C220" s="159">
        <v>63</v>
      </c>
      <c r="D220" s="333" t="s">
        <v>279</v>
      </c>
      <c r="E220" s="334" t="s">
        <v>1073</v>
      </c>
      <c r="F220" s="304">
        <v>3445.4</v>
      </c>
      <c r="G220" s="159" t="s">
        <v>885</v>
      </c>
      <c r="H220" s="335"/>
      <c r="I220" s="159"/>
    </row>
    <row r="221" spans="1:9" ht="16.5" customHeight="1" x14ac:dyDescent="0.15">
      <c r="A221" s="258"/>
      <c r="B221" s="300"/>
      <c r="C221" s="159">
        <v>64</v>
      </c>
      <c r="D221" s="333" t="s">
        <v>280</v>
      </c>
      <c r="E221" s="334" t="s">
        <v>1071</v>
      </c>
      <c r="F221" s="304">
        <v>2772.1</v>
      </c>
      <c r="G221" s="159" t="s">
        <v>885</v>
      </c>
      <c r="H221" s="335"/>
      <c r="I221" s="159"/>
    </row>
    <row r="222" spans="1:9" ht="16.5" customHeight="1" x14ac:dyDescent="0.15">
      <c r="A222" s="258"/>
      <c r="B222" s="300"/>
      <c r="C222" s="159">
        <v>65</v>
      </c>
      <c r="D222" s="333" t="s">
        <v>281</v>
      </c>
      <c r="E222" s="334" t="s">
        <v>1074</v>
      </c>
      <c r="F222" s="304">
        <v>6100.3</v>
      </c>
      <c r="G222" s="159" t="s">
        <v>885</v>
      </c>
      <c r="H222" s="335"/>
      <c r="I222" s="159"/>
    </row>
    <row r="223" spans="1:9" ht="16.5" customHeight="1" x14ac:dyDescent="0.15">
      <c r="A223" s="258"/>
      <c r="B223" s="300"/>
      <c r="C223" s="159">
        <v>66</v>
      </c>
      <c r="D223" s="333" t="s">
        <v>282</v>
      </c>
      <c r="E223" s="334" t="s">
        <v>1075</v>
      </c>
      <c r="F223" s="304">
        <v>2172.6</v>
      </c>
      <c r="G223" s="159" t="s">
        <v>885</v>
      </c>
      <c r="H223" s="335"/>
      <c r="I223" s="159"/>
    </row>
    <row r="224" spans="1:9" ht="16.5" customHeight="1" x14ac:dyDescent="0.15">
      <c r="A224" s="258"/>
      <c r="B224" s="300"/>
      <c r="C224" s="159">
        <v>67</v>
      </c>
      <c r="D224" s="333" t="s">
        <v>283</v>
      </c>
      <c r="E224" s="334" t="s">
        <v>1076</v>
      </c>
      <c r="F224" s="304">
        <v>2018.9</v>
      </c>
      <c r="G224" s="159" t="s">
        <v>885</v>
      </c>
      <c r="H224" s="335"/>
      <c r="I224" s="159"/>
    </row>
    <row r="225" spans="1:10" ht="16.5" customHeight="1" x14ac:dyDescent="0.15">
      <c r="A225" s="258"/>
      <c r="B225" s="300"/>
      <c r="C225" s="159">
        <v>68</v>
      </c>
      <c r="D225" s="333" t="s">
        <v>284</v>
      </c>
      <c r="E225" s="334" t="s">
        <v>1077</v>
      </c>
      <c r="F225" s="304">
        <v>1972</v>
      </c>
      <c r="G225" s="159" t="s">
        <v>885</v>
      </c>
      <c r="H225" s="335"/>
      <c r="I225" s="159"/>
    </row>
    <row r="226" spans="1:10" ht="16.5" customHeight="1" x14ac:dyDescent="0.15">
      <c r="A226" s="258"/>
      <c r="B226" s="300"/>
      <c r="C226" s="159">
        <v>69</v>
      </c>
      <c r="D226" s="333" t="s">
        <v>285</v>
      </c>
      <c r="E226" s="334" t="s">
        <v>1078</v>
      </c>
      <c r="F226" s="304">
        <v>1378.6</v>
      </c>
      <c r="G226" s="159" t="s">
        <v>885</v>
      </c>
      <c r="H226" s="335"/>
      <c r="I226" s="159"/>
    </row>
    <row r="227" spans="1:10" ht="16.5" customHeight="1" x14ac:dyDescent="0.15">
      <c r="A227" s="258"/>
      <c r="B227" s="300"/>
      <c r="C227" s="159">
        <v>70</v>
      </c>
      <c r="D227" s="333" t="s">
        <v>286</v>
      </c>
      <c r="E227" s="334" t="s">
        <v>1079</v>
      </c>
      <c r="F227" s="304">
        <v>1616.9</v>
      </c>
      <c r="G227" s="159" t="s">
        <v>885</v>
      </c>
      <c r="H227" s="335"/>
      <c r="I227" s="159"/>
    </row>
    <row r="228" spans="1:10" ht="16.5" customHeight="1" x14ac:dyDescent="0.15">
      <c r="A228" s="258"/>
      <c r="B228" s="300"/>
      <c r="C228" s="159">
        <v>71</v>
      </c>
      <c r="D228" s="333" t="s">
        <v>287</v>
      </c>
      <c r="E228" s="334" t="s">
        <v>1080</v>
      </c>
      <c r="F228" s="304">
        <v>2183.3000000000002</v>
      </c>
      <c r="G228" s="159" t="s">
        <v>885</v>
      </c>
      <c r="H228" s="335"/>
      <c r="I228" s="159"/>
    </row>
    <row r="229" spans="1:10" ht="16.5" customHeight="1" x14ac:dyDescent="0.15">
      <c r="A229" s="258"/>
      <c r="B229" s="300"/>
      <c r="C229" s="159">
        <v>72</v>
      </c>
      <c r="D229" s="333" t="s">
        <v>288</v>
      </c>
      <c r="E229" s="334" t="s">
        <v>1081</v>
      </c>
      <c r="F229" s="304">
        <v>4021.7</v>
      </c>
      <c r="G229" s="159" t="s">
        <v>885</v>
      </c>
      <c r="H229" s="335"/>
      <c r="I229" s="159"/>
    </row>
    <row r="230" spans="1:10" ht="16.5" customHeight="1" x14ac:dyDescent="0.15">
      <c r="A230" s="258"/>
      <c r="B230" s="300"/>
      <c r="C230" s="159">
        <v>73</v>
      </c>
      <c r="D230" s="333" t="s">
        <v>289</v>
      </c>
      <c r="E230" s="334" t="s">
        <v>1082</v>
      </c>
      <c r="F230" s="304">
        <v>2325.5</v>
      </c>
      <c r="G230" s="159" t="s">
        <v>885</v>
      </c>
      <c r="H230" s="335"/>
      <c r="I230" s="159"/>
    </row>
    <row r="231" spans="1:10" ht="16.5" customHeight="1" x14ac:dyDescent="0.15">
      <c r="A231" s="258"/>
      <c r="B231" s="300"/>
      <c r="C231" s="159">
        <v>74</v>
      </c>
      <c r="D231" s="333" t="s">
        <v>290</v>
      </c>
      <c r="E231" s="334" t="s">
        <v>1083</v>
      </c>
      <c r="F231" s="304">
        <v>7314.4</v>
      </c>
      <c r="G231" s="159" t="s">
        <v>885</v>
      </c>
      <c r="H231" s="335"/>
      <c r="I231" s="159"/>
      <c r="J231" s="117"/>
    </row>
    <row r="232" spans="1:10" ht="16.5" customHeight="1" x14ac:dyDescent="0.15">
      <c r="A232" s="258"/>
      <c r="B232" s="300"/>
      <c r="C232" s="159">
        <v>75</v>
      </c>
      <c r="D232" s="333" t="s">
        <v>291</v>
      </c>
      <c r="E232" s="334" t="s">
        <v>1084</v>
      </c>
      <c r="F232" s="304">
        <v>3995.2</v>
      </c>
      <c r="G232" s="159" t="s">
        <v>885</v>
      </c>
      <c r="H232" s="335"/>
      <c r="I232" s="159"/>
    </row>
    <row r="233" spans="1:10" ht="16.5" customHeight="1" x14ac:dyDescent="0.15">
      <c r="A233" s="258"/>
      <c r="B233" s="300"/>
      <c r="C233" s="159">
        <v>76</v>
      </c>
      <c r="D233" s="333" t="s">
        <v>292</v>
      </c>
      <c r="E233" s="334" t="s">
        <v>1085</v>
      </c>
      <c r="F233" s="304">
        <v>3182.3</v>
      </c>
      <c r="G233" s="159" t="s">
        <v>885</v>
      </c>
      <c r="H233" s="335"/>
      <c r="I233" s="159"/>
    </row>
    <row r="234" spans="1:10" ht="16.5" customHeight="1" x14ac:dyDescent="0.15">
      <c r="A234" s="258"/>
      <c r="B234" s="300"/>
      <c r="C234" s="159">
        <v>77</v>
      </c>
      <c r="D234" s="333" t="s">
        <v>293</v>
      </c>
      <c r="E234" s="334" t="s">
        <v>1086</v>
      </c>
      <c r="F234" s="304">
        <v>2776.4</v>
      </c>
      <c r="G234" s="159" t="s">
        <v>885</v>
      </c>
      <c r="H234" s="335"/>
      <c r="I234" s="159"/>
    </row>
    <row r="235" spans="1:10" ht="16.5" customHeight="1" x14ac:dyDescent="0.15">
      <c r="A235" s="258"/>
      <c r="B235" s="300"/>
      <c r="C235" s="159">
        <v>78</v>
      </c>
      <c r="D235" s="333" t="s">
        <v>294</v>
      </c>
      <c r="E235" s="334" t="s">
        <v>1087</v>
      </c>
      <c r="F235" s="304">
        <v>7375.4</v>
      </c>
      <c r="G235" s="159" t="s">
        <v>885</v>
      </c>
      <c r="H235" s="335"/>
      <c r="I235" s="159"/>
    </row>
    <row r="236" spans="1:10" ht="16.5" customHeight="1" x14ac:dyDescent="0.15">
      <c r="A236" s="258"/>
      <c r="B236" s="300"/>
      <c r="C236" s="159">
        <v>79</v>
      </c>
      <c r="D236" s="333" t="s">
        <v>295</v>
      </c>
      <c r="E236" s="334" t="s">
        <v>1088</v>
      </c>
      <c r="F236" s="304">
        <v>1454</v>
      </c>
      <c r="G236" s="159" t="s">
        <v>885</v>
      </c>
      <c r="H236" s="335"/>
      <c r="I236" s="159"/>
    </row>
    <row r="237" spans="1:10" ht="16.5" customHeight="1" x14ac:dyDescent="0.15">
      <c r="A237" s="258"/>
      <c r="B237" s="300"/>
      <c r="C237" s="159">
        <v>80</v>
      </c>
      <c r="D237" s="333" t="s">
        <v>296</v>
      </c>
      <c r="E237" s="334" t="s">
        <v>1089</v>
      </c>
      <c r="F237" s="304">
        <v>683.6</v>
      </c>
      <c r="G237" s="159" t="s">
        <v>885</v>
      </c>
      <c r="H237" s="335"/>
      <c r="I237" s="159"/>
    </row>
    <row r="238" spans="1:10" ht="16.5" customHeight="1" x14ac:dyDescent="0.15">
      <c r="A238" s="258"/>
      <c r="B238" s="300"/>
      <c r="C238" s="159">
        <v>81</v>
      </c>
      <c r="D238" s="333" t="s">
        <v>297</v>
      </c>
      <c r="E238" s="334" t="s">
        <v>1090</v>
      </c>
      <c r="F238" s="304">
        <v>274</v>
      </c>
      <c r="G238" s="159" t="s">
        <v>885</v>
      </c>
      <c r="H238" s="335"/>
      <c r="I238" s="159"/>
    </row>
    <row r="239" spans="1:10" ht="16.5" customHeight="1" x14ac:dyDescent="0.15">
      <c r="A239" s="258"/>
      <c r="B239" s="300"/>
      <c r="C239" s="159">
        <v>82</v>
      </c>
      <c r="D239" s="333" t="s">
        <v>298</v>
      </c>
      <c r="E239" s="334" t="s">
        <v>1091</v>
      </c>
      <c r="F239" s="304">
        <v>2876.5</v>
      </c>
      <c r="G239" s="159" t="s">
        <v>885</v>
      </c>
      <c r="H239" s="335"/>
      <c r="I239" s="159"/>
    </row>
    <row r="240" spans="1:10" ht="16.5" customHeight="1" x14ac:dyDescent="0.15">
      <c r="A240" s="258"/>
      <c r="B240" s="300"/>
      <c r="C240" s="159">
        <v>83</v>
      </c>
      <c r="D240" s="333" t="s">
        <v>299</v>
      </c>
      <c r="E240" s="334" t="s">
        <v>1092</v>
      </c>
      <c r="F240" s="304">
        <v>2766.9</v>
      </c>
      <c r="G240" s="159" t="s">
        <v>885</v>
      </c>
      <c r="H240" s="335"/>
      <c r="I240" s="159"/>
    </row>
    <row r="241" spans="1:9" ht="16.5" customHeight="1" x14ac:dyDescent="0.15">
      <c r="A241" s="258"/>
      <c r="B241" s="300"/>
      <c r="C241" s="159">
        <v>84</v>
      </c>
      <c r="D241" s="333" t="s">
        <v>300</v>
      </c>
      <c r="E241" s="334" t="s">
        <v>1093</v>
      </c>
      <c r="F241" s="304">
        <v>13724</v>
      </c>
      <c r="G241" s="159" t="s">
        <v>885</v>
      </c>
      <c r="H241" s="335"/>
      <c r="I241" s="159"/>
    </row>
    <row r="242" spans="1:9" ht="16.5" customHeight="1" x14ac:dyDescent="0.15">
      <c r="A242" s="258"/>
      <c r="B242" s="300"/>
      <c r="C242" s="159">
        <v>85</v>
      </c>
      <c r="D242" s="333" t="s">
        <v>301</v>
      </c>
      <c r="E242" s="334" t="s">
        <v>1094</v>
      </c>
      <c r="F242" s="304">
        <v>12035.1</v>
      </c>
      <c r="G242" s="159" t="s">
        <v>885</v>
      </c>
      <c r="H242" s="335"/>
      <c r="I242" s="159"/>
    </row>
    <row r="243" spans="1:9" ht="16.5" customHeight="1" x14ac:dyDescent="0.15">
      <c r="A243" s="258"/>
      <c r="B243" s="300"/>
      <c r="C243" s="159">
        <v>86</v>
      </c>
      <c r="D243" s="333" t="s">
        <v>302</v>
      </c>
      <c r="E243" s="334" t="s">
        <v>1095</v>
      </c>
      <c r="F243" s="304">
        <v>2382</v>
      </c>
      <c r="G243" s="159" t="s">
        <v>885</v>
      </c>
      <c r="H243" s="335"/>
      <c r="I243" s="159"/>
    </row>
    <row r="244" spans="1:9" ht="16.5" customHeight="1" x14ac:dyDescent="0.15">
      <c r="A244" s="258"/>
      <c r="B244" s="300"/>
      <c r="C244" s="159">
        <v>87</v>
      </c>
      <c r="D244" s="333" t="s">
        <v>303</v>
      </c>
      <c r="E244" s="334" t="s">
        <v>1096</v>
      </c>
      <c r="F244" s="304">
        <v>2267.5</v>
      </c>
      <c r="G244" s="159" t="s">
        <v>885</v>
      </c>
      <c r="H244" s="335"/>
      <c r="I244" s="159"/>
    </row>
    <row r="245" spans="1:9" ht="16.5" customHeight="1" x14ac:dyDescent="0.15">
      <c r="A245" s="258"/>
      <c r="B245" s="300"/>
      <c r="C245" s="159">
        <v>88</v>
      </c>
      <c r="D245" s="333" t="s">
        <v>304</v>
      </c>
      <c r="E245" s="334" t="s">
        <v>1097</v>
      </c>
      <c r="F245" s="304">
        <v>8106.7</v>
      </c>
      <c r="G245" s="159" t="s">
        <v>885</v>
      </c>
      <c r="H245" s="335"/>
      <c r="I245" s="159"/>
    </row>
    <row r="246" spans="1:9" ht="16.5" customHeight="1" x14ac:dyDescent="0.15">
      <c r="A246" s="258"/>
      <c r="B246" s="300"/>
      <c r="C246" s="159">
        <v>89</v>
      </c>
      <c r="D246" s="333" t="s">
        <v>305</v>
      </c>
      <c r="E246" s="334" t="s">
        <v>1098</v>
      </c>
      <c r="F246" s="304">
        <v>22908</v>
      </c>
      <c r="G246" s="159" t="s">
        <v>885</v>
      </c>
      <c r="H246" s="335"/>
      <c r="I246" s="159"/>
    </row>
    <row r="247" spans="1:9" ht="16.5" customHeight="1" x14ac:dyDescent="0.15">
      <c r="A247" s="258"/>
      <c r="B247" s="300"/>
      <c r="C247" s="159">
        <v>90</v>
      </c>
      <c r="D247" s="333" t="s">
        <v>306</v>
      </c>
      <c r="E247" s="334" t="s">
        <v>1099</v>
      </c>
      <c r="F247" s="304">
        <v>2350.3000000000002</v>
      </c>
      <c r="G247" s="159" t="s">
        <v>885</v>
      </c>
      <c r="H247" s="335"/>
      <c r="I247" s="159"/>
    </row>
    <row r="248" spans="1:9" ht="16.5" customHeight="1" x14ac:dyDescent="0.15">
      <c r="A248" s="258"/>
      <c r="B248" s="300"/>
      <c r="C248" s="159">
        <v>91</v>
      </c>
      <c r="D248" s="333" t="s">
        <v>307</v>
      </c>
      <c r="E248" s="334" t="s">
        <v>1100</v>
      </c>
      <c r="F248" s="304">
        <v>3266.9</v>
      </c>
      <c r="G248" s="159" t="s">
        <v>885</v>
      </c>
      <c r="H248" s="335"/>
      <c r="I248" s="159"/>
    </row>
    <row r="249" spans="1:9" ht="16.5" customHeight="1" x14ac:dyDescent="0.15">
      <c r="A249" s="258"/>
      <c r="B249" s="300"/>
      <c r="C249" s="159">
        <v>92</v>
      </c>
      <c r="D249" s="333" t="s">
        <v>308</v>
      </c>
      <c r="E249" s="334" t="s">
        <v>1101</v>
      </c>
      <c r="F249" s="304">
        <v>769.6</v>
      </c>
      <c r="G249" s="159" t="s">
        <v>885</v>
      </c>
      <c r="H249" s="335"/>
      <c r="I249" s="159"/>
    </row>
    <row r="250" spans="1:9" ht="16.5" customHeight="1" x14ac:dyDescent="0.15">
      <c r="A250" s="258"/>
      <c r="B250" s="300"/>
      <c r="C250" s="159">
        <v>93</v>
      </c>
      <c r="D250" s="333" t="s">
        <v>309</v>
      </c>
      <c r="E250" s="334" t="s">
        <v>1102</v>
      </c>
      <c r="F250" s="304">
        <v>1861.6</v>
      </c>
      <c r="G250" s="159" t="s">
        <v>885</v>
      </c>
      <c r="H250" s="335"/>
      <c r="I250" s="159"/>
    </row>
    <row r="251" spans="1:9" ht="16.5" customHeight="1" x14ac:dyDescent="0.15">
      <c r="A251" s="258"/>
      <c r="B251" s="300"/>
      <c r="C251" s="159">
        <v>94</v>
      </c>
      <c r="D251" s="333" t="s">
        <v>310</v>
      </c>
      <c r="E251" s="334" t="s">
        <v>1103</v>
      </c>
      <c r="F251" s="304">
        <v>1214.8</v>
      </c>
      <c r="G251" s="159" t="s">
        <v>885</v>
      </c>
      <c r="H251" s="335"/>
      <c r="I251" s="159"/>
    </row>
    <row r="252" spans="1:9" ht="16.5" customHeight="1" x14ac:dyDescent="0.15">
      <c r="A252" s="258"/>
      <c r="B252" s="300"/>
      <c r="C252" s="159">
        <v>95</v>
      </c>
      <c r="D252" s="333" t="s">
        <v>311</v>
      </c>
      <c r="E252" s="334" t="s">
        <v>1104</v>
      </c>
      <c r="F252" s="304">
        <v>792.9</v>
      </c>
      <c r="G252" s="159" t="s">
        <v>885</v>
      </c>
      <c r="H252" s="335"/>
      <c r="I252" s="159"/>
    </row>
    <row r="253" spans="1:9" ht="16.5" customHeight="1" x14ac:dyDescent="0.15">
      <c r="A253" s="258"/>
      <c r="B253" s="300"/>
      <c r="C253" s="159">
        <v>96</v>
      </c>
      <c r="D253" s="333" t="s">
        <v>312</v>
      </c>
      <c r="E253" s="334" t="s">
        <v>1105</v>
      </c>
      <c r="F253" s="304">
        <v>114</v>
      </c>
      <c r="G253" s="159" t="s">
        <v>885</v>
      </c>
      <c r="H253" s="335"/>
      <c r="I253" s="159"/>
    </row>
    <row r="254" spans="1:9" ht="16.5" customHeight="1" x14ac:dyDescent="0.15">
      <c r="A254" s="258"/>
      <c r="B254" s="300"/>
      <c r="C254" s="159">
        <v>97</v>
      </c>
      <c r="D254" s="336" t="s">
        <v>328</v>
      </c>
      <c r="E254" s="337" t="s">
        <v>1012</v>
      </c>
      <c r="F254" s="304">
        <v>6516.5</v>
      </c>
      <c r="G254" s="159" t="s">
        <v>892</v>
      </c>
      <c r="H254" s="335"/>
      <c r="I254" s="159"/>
    </row>
    <row r="255" spans="1:9" ht="16.5" customHeight="1" x14ac:dyDescent="0.15">
      <c r="A255" s="258"/>
      <c r="B255" s="300"/>
      <c r="C255" s="159">
        <v>98</v>
      </c>
      <c r="D255" s="336" t="s">
        <v>329</v>
      </c>
      <c r="E255" s="337" t="s">
        <v>1107</v>
      </c>
      <c r="F255" s="304">
        <v>16958.3</v>
      </c>
      <c r="G255" s="159" t="s">
        <v>892</v>
      </c>
      <c r="H255" s="335"/>
      <c r="I255" s="159"/>
    </row>
    <row r="256" spans="1:9" ht="16.5" customHeight="1" x14ac:dyDescent="0.15">
      <c r="A256" s="258"/>
      <c r="B256" s="300"/>
      <c r="C256" s="159">
        <v>99</v>
      </c>
      <c r="D256" s="336" t="s">
        <v>330</v>
      </c>
      <c r="E256" s="337" t="s">
        <v>1108</v>
      </c>
      <c r="F256" s="304">
        <v>9267.1</v>
      </c>
      <c r="G256" s="159" t="s">
        <v>892</v>
      </c>
      <c r="H256" s="335"/>
      <c r="I256" s="159"/>
    </row>
    <row r="257" spans="1:9" ht="16.5" customHeight="1" x14ac:dyDescent="0.15">
      <c r="A257" s="258"/>
      <c r="B257" s="300"/>
      <c r="C257" s="159">
        <v>100</v>
      </c>
      <c r="D257" s="336" t="s">
        <v>331</v>
      </c>
      <c r="E257" s="337" t="s">
        <v>1109</v>
      </c>
      <c r="F257" s="304">
        <v>4432.6000000000004</v>
      </c>
      <c r="G257" s="159" t="s">
        <v>892</v>
      </c>
      <c r="H257" s="335"/>
      <c r="I257" s="159"/>
    </row>
    <row r="258" spans="1:9" ht="16.5" customHeight="1" x14ac:dyDescent="0.15">
      <c r="A258" s="258"/>
      <c r="B258" s="300"/>
      <c r="C258" s="159">
        <v>101</v>
      </c>
      <c r="D258" s="336" t="s">
        <v>332</v>
      </c>
      <c r="E258" s="337" t="s">
        <v>1110</v>
      </c>
      <c r="F258" s="304">
        <v>11302</v>
      </c>
      <c r="G258" s="159" t="s">
        <v>892</v>
      </c>
      <c r="H258" s="335"/>
      <c r="I258" s="159"/>
    </row>
    <row r="259" spans="1:9" ht="16.5" customHeight="1" x14ac:dyDescent="0.15">
      <c r="A259" s="258"/>
      <c r="B259" s="300"/>
      <c r="C259" s="159">
        <v>102</v>
      </c>
      <c r="D259" s="336" t="s">
        <v>333</v>
      </c>
      <c r="E259" s="337" t="s">
        <v>1111</v>
      </c>
      <c r="F259" s="304">
        <v>3774.6</v>
      </c>
      <c r="G259" s="159" t="s">
        <v>892</v>
      </c>
      <c r="H259" s="335"/>
      <c r="I259" s="159"/>
    </row>
    <row r="260" spans="1:9" ht="16.5" customHeight="1" x14ac:dyDescent="0.15">
      <c r="A260" s="258"/>
      <c r="B260" s="300"/>
      <c r="C260" s="159">
        <v>103</v>
      </c>
      <c r="D260" s="336" t="s">
        <v>334</v>
      </c>
      <c r="E260" s="337" t="s">
        <v>1112</v>
      </c>
      <c r="F260" s="304">
        <v>10126.299999999999</v>
      </c>
      <c r="G260" s="159" t="s">
        <v>892</v>
      </c>
      <c r="H260" s="335"/>
      <c r="I260" s="159"/>
    </row>
    <row r="261" spans="1:9" ht="16.5" customHeight="1" x14ac:dyDescent="0.15">
      <c r="A261" s="258"/>
      <c r="B261" s="300"/>
      <c r="C261" s="159">
        <v>104</v>
      </c>
      <c r="D261" s="336" t="s">
        <v>335</v>
      </c>
      <c r="E261" s="337" t="s">
        <v>1113</v>
      </c>
      <c r="F261" s="304">
        <v>24068.1</v>
      </c>
      <c r="G261" s="159" t="s">
        <v>892</v>
      </c>
      <c r="H261" s="335"/>
      <c r="I261" s="159"/>
    </row>
    <row r="262" spans="1:9" ht="16.5" customHeight="1" x14ac:dyDescent="0.15">
      <c r="A262" s="258"/>
      <c r="B262" s="300"/>
      <c r="C262" s="159">
        <v>105</v>
      </c>
      <c r="D262" s="336" t="s">
        <v>588</v>
      </c>
      <c r="E262" s="337" t="s">
        <v>1114</v>
      </c>
      <c r="F262" s="304">
        <v>46998.3</v>
      </c>
      <c r="G262" s="159" t="s">
        <v>892</v>
      </c>
      <c r="H262" s="335"/>
      <c r="I262" s="159"/>
    </row>
    <row r="263" spans="1:9" ht="16.5" customHeight="1" x14ac:dyDescent="0.15">
      <c r="A263" s="258"/>
      <c r="B263" s="300"/>
      <c r="C263" s="159">
        <v>106</v>
      </c>
      <c r="D263" s="336" t="s">
        <v>336</v>
      </c>
      <c r="E263" s="337" t="s">
        <v>1115</v>
      </c>
      <c r="F263" s="304">
        <v>1464.9</v>
      </c>
      <c r="G263" s="159" t="s">
        <v>892</v>
      </c>
      <c r="H263" s="335"/>
      <c r="I263" s="159"/>
    </row>
    <row r="264" spans="1:9" ht="16.5" customHeight="1" x14ac:dyDescent="0.15">
      <c r="A264" s="258"/>
      <c r="B264" s="300"/>
      <c r="C264" s="159">
        <v>107</v>
      </c>
      <c r="D264" s="336" t="s">
        <v>337</v>
      </c>
      <c r="E264" s="337" t="s">
        <v>1116</v>
      </c>
      <c r="F264" s="304">
        <v>1596.7</v>
      </c>
      <c r="G264" s="159" t="s">
        <v>892</v>
      </c>
      <c r="H264" s="335"/>
      <c r="I264" s="159"/>
    </row>
    <row r="265" spans="1:9" ht="16.5" customHeight="1" x14ac:dyDescent="0.15">
      <c r="A265" s="258"/>
      <c r="B265" s="300"/>
      <c r="C265" s="159">
        <v>108</v>
      </c>
      <c r="D265" s="336" t="s">
        <v>338</v>
      </c>
      <c r="E265" s="337" t="s">
        <v>1117</v>
      </c>
      <c r="F265" s="304">
        <v>2484.4</v>
      </c>
      <c r="G265" s="159" t="s">
        <v>892</v>
      </c>
      <c r="H265" s="335"/>
      <c r="I265" s="159"/>
    </row>
    <row r="266" spans="1:9" ht="16.5" customHeight="1" x14ac:dyDescent="0.15">
      <c r="A266" s="258"/>
      <c r="B266" s="301"/>
      <c r="C266" s="159">
        <v>109</v>
      </c>
      <c r="D266" s="336" t="s">
        <v>339</v>
      </c>
      <c r="E266" s="337" t="s">
        <v>1118</v>
      </c>
      <c r="F266" s="304">
        <v>2535</v>
      </c>
      <c r="G266" s="159" t="s">
        <v>892</v>
      </c>
      <c r="H266" s="335"/>
      <c r="I266" s="159"/>
    </row>
    <row r="267" spans="1:9" ht="16.5" customHeight="1" x14ac:dyDescent="0.15">
      <c r="A267" s="258"/>
      <c r="B267" s="297" t="s">
        <v>939</v>
      </c>
      <c r="C267" s="159" t="s">
        <v>964</v>
      </c>
      <c r="D267" s="309">
        <f>COUNTA(D268:D302)</f>
        <v>35</v>
      </c>
      <c r="E267" s="310"/>
      <c r="F267" s="311">
        <f>SUM(F268:F302)</f>
        <v>164830.40000000005</v>
      </c>
      <c r="G267" s="312"/>
      <c r="H267" s="335"/>
      <c r="I267" s="159"/>
    </row>
    <row r="268" spans="1:9" ht="16.5" customHeight="1" x14ac:dyDescent="0.15">
      <c r="A268" s="258"/>
      <c r="B268" s="300"/>
      <c r="C268" s="159">
        <v>1</v>
      </c>
      <c r="D268" s="338" t="s">
        <v>940</v>
      </c>
      <c r="E268" s="339" t="s">
        <v>480</v>
      </c>
      <c r="F268" s="304">
        <v>3963.6</v>
      </c>
      <c r="G268" s="159" t="s">
        <v>885</v>
      </c>
      <c r="H268" s="335"/>
      <c r="I268" s="159"/>
    </row>
    <row r="269" spans="1:9" ht="16.5" customHeight="1" x14ac:dyDescent="0.15">
      <c r="A269" s="258"/>
      <c r="B269" s="300"/>
      <c r="C269" s="159">
        <v>2</v>
      </c>
      <c r="D269" s="338" t="s">
        <v>460</v>
      </c>
      <c r="E269" s="339" t="s">
        <v>481</v>
      </c>
      <c r="F269" s="304">
        <v>9960.1</v>
      </c>
      <c r="G269" s="159" t="s">
        <v>885</v>
      </c>
      <c r="H269" s="335"/>
      <c r="I269" s="159"/>
    </row>
    <row r="270" spans="1:9" ht="16.5" customHeight="1" x14ac:dyDescent="0.15">
      <c r="A270" s="258"/>
      <c r="B270" s="300"/>
      <c r="C270" s="159">
        <v>3</v>
      </c>
      <c r="D270" s="338" t="s">
        <v>461</v>
      </c>
      <c r="E270" s="339" t="s">
        <v>482</v>
      </c>
      <c r="F270" s="304">
        <v>6300.8</v>
      </c>
      <c r="G270" s="159" t="s">
        <v>885</v>
      </c>
      <c r="H270" s="335"/>
      <c r="I270" s="159"/>
    </row>
    <row r="271" spans="1:9" ht="16.5" customHeight="1" x14ac:dyDescent="0.15">
      <c r="A271" s="258"/>
      <c r="B271" s="300"/>
      <c r="C271" s="159">
        <v>4</v>
      </c>
      <c r="D271" s="338" t="s">
        <v>462</v>
      </c>
      <c r="E271" s="339" t="s">
        <v>483</v>
      </c>
      <c r="F271" s="304">
        <v>21935.3</v>
      </c>
      <c r="G271" s="159" t="s">
        <v>885</v>
      </c>
      <c r="H271" s="335"/>
      <c r="I271" s="159"/>
    </row>
    <row r="272" spans="1:9" ht="16.5" customHeight="1" x14ac:dyDescent="0.15">
      <c r="A272" s="258"/>
      <c r="B272" s="300"/>
      <c r="C272" s="159">
        <v>5</v>
      </c>
      <c r="D272" s="338" t="s">
        <v>463</v>
      </c>
      <c r="E272" s="339" t="s">
        <v>484</v>
      </c>
      <c r="F272" s="304">
        <v>3501.9</v>
      </c>
      <c r="G272" s="159" t="s">
        <v>885</v>
      </c>
      <c r="H272" s="335"/>
      <c r="I272" s="159"/>
    </row>
    <row r="273" spans="1:9" ht="16.5" customHeight="1" x14ac:dyDescent="0.15">
      <c r="A273" s="258"/>
      <c r="B273" s="300"/>
      <c r="C273" s="159">
        <v>6</v>
      </c>
      <c r="D273" s="338" t="s">
        <v>464</v>
      </c>
      <c r="E273" s="339" t="s">
        <v>485</v>
      </c>
      <c r="F273" s="304">
        <v>711.2</v>
      </c>
      <c r="G273" s="159" t="s">
        <v>885</v>
      </c>
      <c r="H273" s="335"/>
      <c r="I273" s="159"/>
    </row>
    <row r="274" spans="1:9" ht="16.5" customHeight="1" x14ac:dyDescent="0.15">
      <c r="A274" s="258"/>
      <c r="B274" s="300"/>
      <c r="C274" s="159">
        <v>7</v>
      </c>
      <c r="D274" s="338" t="s">
        <v>465</v>
      </c>
      <c r="E274" s="339" t="s">
        <v>486</v>
      </c>
      <c r="F274" s="304">
        <v>678.9</v>
      </c>
      <c r="G274" s="159" t="s">
        <v>885</v>
      </c>
      <c r="H274" s="335"/>
      <c r="I274" s="159"/>
    </row>
    <row r="275" spans="1:9" ht="16.5" customHeight="1" x14ac:dyDescent="0.15">
      <c r="A275" s="258"/>
      <c r="B275" s="300"/>
      <c r="C275" s="159">
        <v>8</v>
      </c>
      <c r="D275" s="338" t="s">
        <v>466</v>
      </c>
      <c r="E275" s="339" t="s">
        <v>487</v>
      </c>
      <c r="F275" s="304">
        <v>2910.3</v>
      </c>
      <c r="G275" s="159" t="s">
        <v>885</v>
      </c>
      <c r="H275" s="335"/>
      <c r="I275" s="159"/>
    </row>
    <row r="276" spans="1:9" ht="16.5" customHeight="1" x14ac:dyDescent="0.15">
      <c r="A276" s="258"/>
      <c r="B276" s="300"/>
      <c r="C276" s="159">
        <v>9</v>
      </c>
      <c r="D276" s="338" t="s">
        <v>467</v>
      </c>
      <c r="E276" s="339" t="s">
        <v>488</v>
      </c>
      <c r="F276" s="304">
        <v>422.6</v>
      </c>
      <c r="G276" s="159" t="s">
        <v>885</v>
      </c>
      <c r="H276" s="335"/>
      <c r="I276" s="159"/>
    </row>
    <row r="277" spans="1:9" ht="16.5" customHeight="1" x14ac:dyDescent="0.15">
      <c r="A277" s="258"/>
      <c r="B277" s="300"/>
      <c r="C277" s="159">
        <v>10</v>
      </c>
      <c r="D277" s="338" t="s">
        <v>468</v>
      </c>
      <c r="E277" s="339" t="s">
        <v>489</v>
      </c>
      <c r="F277" s="304">
        <v>2444.6</v>
      </c>
      <c r="G277" s="159" t="s">
        <v>885</v>
      </c>
      <c r="H277" s="335"/>
      <c r="I277" s="159"/>
    </row>
    <row r="278" spans="1:9" ht="16.5" customHeight="1" x14ac:dyDescent="0.15">
      <c r="A278" s="258"/>
      <c r="B278" s="300"/>
      <c r="C278" s="159">
        <v>11</v>
      </c>
      <c r="D278" s="338" t="s">
        <v>469</v>
      </c>
      <c r="E278" s="339" t="s">
        <v>490</v>
      </c>
      <c r="F278" s="304">
        <v>200.2</v>
      </c>
      <c r="G278" s="159" t="s">
        <v>885</v>
      </c>
      <c r="H278" s="335"/>
      <c r="I278" s="159"/>
    </row>
    <row r="279" spans="1:9" ht="16.5" customHeight="1" x14ac:dyDescent="0.15">
      <c r="A279" s="258"/>
      <c r="B279" s="300"/>
      <c r="C279" s="159">
        <v>12</v>
      </c>
      <c r="D279" s="338" t="s">
        <v>470</v>
      </c>
      <c r="E279" s="339" t="s">
        <v>491</v>
      </c>
      <c r="F279" s="304">
        <v>878</v>
      </c>
      <c r="G279" s="159" t="s">
        <v>885</v>
      </c>
      <c r="H279" s="335"/>
      <c r="I279" s="159"/>
    </row>
    <row r="280" spans="1:9" ht="16.5" customHeight="1" x14ac:dyDescent="0.15">
      <c r="A280" s="258"/>
      <c r="B280" s="300"/>
      <c r="C280" s="159">
        <v>13</v>
      </c>
      <c r="D280" s="338" t="s">
        <v>471</v>
      </c>
      <c r="E280" s="339" t="s">
        <v>492</v>
      </c>
      <c r="F280" s="304">
        <v>751.6</v>
      </c>
      <c r="G280" s="159" t="s">
        <v>885</v>
      </c>
      <c r="H280" s="335"/>
      <c r="I280" s="159"/>
    </row>
    <row r="281" spans="1:9" ht="16.5" customHeight="1" x14ac:dyDescent="0.15">
      <c r="A281" s="258"/>
      <c r="B281" s="300"/>
      <c r="C281" s="159">
        <v>14</v>
      </c>
      <c r="D281" s="338" t="s">
        <v>472</v>
      </c>
      <c r="E281" s="339" t="s">
        <v>493</v>
      </c>
      <c r="F281" s="304">
        <v>12653.4</v>
      </c>
      <c r="G281" s="159" t="s">
        <v>885</v>
      </c>
      <c r="H281" s="335"/>
      <c r="I281" s="159"/>
    </row>
    <row r="282" spans="1:9" ht="16.5" customHeight="1" x14ac:dyDescent="0.15">
      <c r="A282" s="258"/>
      <c r="B282" s="300"/>
      <c r="C282" s="159">
        <v>15</v>
      </c>
      <c r="D282" s="338" t="s">
        <v>473</v>
      </c>
      <c r="E282" s="339" t="s">
        <v>494</v>
      </c>
      <c r="F282" s="304">
        <v>25365.200000000001</v>
      </c>
      <c r="G282" s="159" t="s">
        <v>885</v>
      </c>
      <c r="H282" s="335"/>
      <c r="I282" s="159"/>
    </row>
    <row r="283" spans="1:9" ht="16.5" customHeight="1" x14ac:dyDescent="0.15">
      <c r="A283" s="258"/>
      <c r="B283" s="300"/>
      <c r="C283" s="159">
        <v>16</v>
      </c>
      <c r="D283" s="338" t="s">
        <v>474</v>
      </c>
      <c r="E283" s="339" t="s">
        <v>495</v>
      </c>
      <c r="F283" s="304">
        <v>4062.2</v>
      </c>
      <c r="G283" s="159" t="s">
        <v>885</v>
      </c>
      <c r="H283" s="335"/>
      <c r="I283" s="159"/>
    </row>
    <row r="284" spans="1:9" ht="16.5" customHeight="1" x14ac:dyDescent="0.15">
      <c r="A284" s="258"/>
      <c r="B284" s="300"/>
      <c r="C284" s="159">
        <v>17</v>
      </c>
      <c r="D284" s="338" t="s">
        <v>475</v>
      </c>
      <c r="E284" s="339" t="s">
        <v>496</v>
      </c>
      <c r="F284" s="304">
        <v>249.6</v>
      </c>
      <c r="G284" s="159" t="s">
        <v>885</v>
      </c>
      <c r="H284" s="335"/>
      <c r="I284" s="159"/>
    </row>
    <row r="285" spans="1:9" ht="16.5" customHeight="1" x14ac:dyDescent="0.15">
      <c r="A285" s="258"/>
      <c r="B285" s="300"/>
      <c r="C285" s="159">
        <v>18</v>
      </c>
      <c r="D285" s="338" t="s">
        <v>476</v>
      </c>
      <c r="E285" s="339" t="s">
        <v>497</v>
      </c>
      <c r="F285" s="304">
        <v>12191.1</v>
      </c>
      <c r="G285" s="159" t="s">
        <v>885</v>
      </c>
      <c r="H285" s="335"/>
      <c r="I285" s="159"/>
    </row>
    <row r="286" spans="1:9" ht="16.5" customHeight="1" x14ac:dyDescent="0.15">
      <c r="A286" s="258"/>
      <c r="B286" s="300"/>
      <c r="C286" s="159">
        <v>19</v>
      </c>
      <c r="D286" s="338" t="s">
        <v>477</v>
      </c>
      <c r="E286" s="339" t="s">
        <v>498</v>
      </c>
      <c r="F286" s="304">
        <v>641.79999999999995</v>
      </c>
      <c r="G286" s="159" t="s">
        <v>885</v>
      </c>
      <c r="H286" s="335"/>
      <c r="I286" s="159"/>
    </row>
    <row r="287" spans="1:9" ht="16.5" customHeight="1" x14ac:dyDescent="0.15">
      <c r="A287" s="258"/>
      <c r="B287" s="300"/>
      <c r="C287" s="159">
        <v>20</v>
      </c>
      <c r="D287" s="338" t="s">
        <v>478</v>
      </c>
      <c r="E287" s="339" t="s">
        <v>499</v>
      </c>
      <c r="F287" s="304">
        <v>379</v>
      </c>
      <c r="G287" s="159" t="s">
        <v>885</v>
      </c>
      <c r="H287" s="335"/>
      <c r="I287" s="159"/>
    </row>
    <row r="288" spans="1:9" ht="16.5" customHeight="1" x14ac:dyDescent="0.15">
      <c r="A288" s="258"/>
      <c r="B288" s="300"/>
      <c r="C288" s="159">
        <v>21</v>
      </c>
      <c r="D288" s="338" t="s">
        <v>479</v>
      </c>
      <c r="E288" s="339" t="s">
        <v>486</v>
      </c>
      <c r="F288" s="304">
        <v>750</v>
      </c>
      <c r="G288" s="159" t="s">
        <v>885</v>
      </c>
      <c r="H288" s="335"/>
      <c r="I288" s="159"/>
    </row>
    <row r="289" spans="1:9" ht="16.5" customHeight="1" x14ac:dyDescent="0.15">
      <c r="A289" s="258"/>
      <c r="B289" s="300"/>
      <c r="C289" s="159">
        <v>22</v>
      </c>
      <c r="D289" s="340" t="s">
        <v>941</v>
      </c>
      <c r="E289" s="341" t="s">
        <v>502</v>
      </c>
      <c r="F289" s="304">
        <v>10370.1</v>
      </c>
      <c r="G289" s="159" t="s">
        <v>892</v>
      </c>
      <c r="H289" s="335"/>
      <c r="I289" s="159"/>
    </row>
    <row r="290" spans="1:9" ht="16.5" customHeight="1" x14ac:dyDescent="0.15">
      <c r="A290" s="258"/>
      <c r="B290" s="300"/>
      <c r="C290" s="159">
        <v>23</v>
      </c>
      <c r="D290" s="340" t="s">
        <v>514</v>
      </c>
      <c r="E290" s="341" t="s">
        <v>503</v>
      </c>
      <c r="F290" s="304">
        <v>873.5</v>
      </c>
      <c r="G290" s="159" t="s">
        <v>892</v>
      </c>
      <c r="H290" s="335"/>
      <c r="I290" s="159"/>
    </row>
    <row r="291" spans="1:9" ht="16.5" customHeight="1" x14ac:dyDescent="0.15">
      <c r="A291" s="258"/>
      <c r="B291" s="300"/>
      <c r="C291" s="159">
        <v>24</v>
      </c>
      <c r="D291" s="340" t="s">
        <v>515</v>
      </c>
      <c r="E291" s="341" t="s">
        <v>504</v>
      </c>
      <c r="F291" s="304">
        <v>192.8</v>
      </c>
      <c r="G291" s="159" t="s">
        <v>892</v>
      </c>
      <c r="H291" s="335"/>
      <c r="I291" s="159"/>
    </row>
    <row r="292" spans="1:9" ht="16.5" customHeight="1" x14ac:dyDescent="0.15">
      <c r="A292" s="258"/>
      <c r="B292" s="300"/>
      <c r="C292" s="159">
        <v>25</v>
      </c>
      <c r="D292" s="340" t="s">
        <v>516</v>
      </c>
      <c r="E292" s="341" t="s">
        <v>505</v>
      </c>
      <c r="F292" s="304">
        <v>2430.6</v>
      </c>
      <c r="G292" s="159" t="s">
        <v>892</v>
      </c>
      <c r="H292" s="335"/>
      <c r="I292" s="159"/>
    </row>
    <row r="293" spans="1:9" ht="16.5" customHeight="1" x14ac:dyDescent="0.15">
      <c r="A293" s="258"/>
      <c r="B293" s="300"/>
      <c r="C293" s="159">
        <v>26</v>
      </c>
      <c r="D293" s="340" t="s">
        <v>517</v>
      </c>
      <c r="E293" s="341" t="s">
        <v>506</v>
      </c>
      <c r="F293" s="304">
        <v>1929.9</v>
      </c>
      <c r="G293" s="159" t="s">
        <v>892</v>
      </c>
      <c r="H293" s="335"/>
      <c r="I293" s="159"/>
    </row>
    <row r="294" spans="1:9" ht="16.5" customHeight="1" x14ac:dyDescent="0.15">
      <c r="A294" s="258"/>
      <c r="B294" s="300"/>
      <c r="C294" s="159">
        <v>27</v>
      </c>
      <c r="D294" s="340" t="s">
        <v>518</v>
      </c>
      <c r="E294" s="341" t="s">
        <v>507</v>
      </c>
      <c r="F294" s="304">
        <v>3814.5</v>
      </c>
      <c r="G294" s="159" t="s">
        <v>892</v>
      </c>
      <c r="H294" s="335"/>
      <c r="I294" s="159"/>
    </row>
    <row r="295" spans="1:9" ht="16.5" customHeight="1" x14ac:dyDescent="0.15">
      <c r="A295" s="258"/>
      <c r="B295" s="300"/>
      <c r="C295" s="159">
        <v>28</v>
      </c>
      <c r="D295" s="340" t="s">
        <v>519</v>
      </c>
      <c r="E295" s="341" t="s">
        <v>508</v>
      </c>
      <c r="F295" s="304">
        <v>6738.1</v>
      </c>
      <c r="G295" s="159" t="s">
        <v>892</v>
      </c>
      <c r="H295" s="335"/>
      <c r="I295" s="159"/>
    </row>
    <row r="296" spans="1:9" ht="16.5" customHeight="1" x14ac:dyDescent="0.15">
      <c r="A296" s="258"/>
      <c r="B296" s="300"/>
      <c r="C296" s="159">
        <v>29</v>
      </c>
      <c r="D296" s="340" t="s">
        <v>520</v>
      </c>
      <c r="E296" s="341" t="s">
        <v>509</v>
      </c>
      <c r="F296" s="304">
        <v>88.6</v>
      </c>
      <c r="G296" s="159" t="s">
        <v>892</v>
      </c>
      <c r="H296" s="335"/>
      <c r="I296" s="159"/>
    </row>
    <row r="297" spans="1:9" ht="16.5" customHeight="1" x14ac:dyDescent="0.15">
      <c r="A297" s="258"/>
      <c r="B297" s="300"/>
      <c r="C297" s="159">
        <v>30</v>
      </c>
      <c r="D297" s="340" t="s">
        <v>521</v>
      </c>
      <c r="E297" s="341" t="s">
        <v>510</v>
      </c>
      <c r="F297" s="304">
        <v>84.9</v>
      </c>
      <c r="G297" s="159" t="s">
        <v>892</v>
      </c>
      <c r="H297" s="335"/>
      <c r="I297" s="159"/>
    </row>
    <row r="298" spans="1:9" ht="16.5" customHeight="1" x14ac:dyDescent="0.15">
      <c r="A298" s="258"/>
      <c r="B298" s="300"/>
      <c r="C298" s="159">
        <v>31</v>
      </c>
      <c r="D298" s="340" t="s">
        <v>522</v>
      </c>
      <c r="E298" s="341" t="s">
        <v>511</v>
      </c>
      <c r="F298" s="304">
        <v>129.69999999999999</v>
      </c>
      <c r="G298" s="159" t="s">
        <v>892</v>
      </c>
      <c r="H298" s="335"/>
      <c r="I298" s="159"/>
    </row>
    <row r="299" spans="1:9" ht="16.5" customHeight="1" x14ac:dyDescent="0.15">
      <c r="A299" s="258"/>
      <c r="B299" s="300"/>
      <c r="C299" s="159">
        <v>32</v>
      </c>
      <c r="D299" s="340" t="s">
        <v>523</v>
      </c>
      <c r="E299" s="341" t="s">
        <v>512</v>
      </c>
      <c r="F299" s="304">
        <v>162.5</v>
      </c>
      <c r="G299" s="159" t="s">
        <v>892</v>
      </c>
      <c r="H299" s="335"/>
      <c r="I299" s="159"/>
    </row>
    <row r="300" spans="1:9" ht="16.5" customHeight="1" x14ac:dyDescent="0.15">
      <c r="A300" s="258"/>
      <c r="B300" s="300"/>
      <c r="C300" s="159">
        <v>33</v>
      </c>
      <c r="D300" s="340" t="s">
        <v>524</v>
      </c>
      <c r="E300" s="341" t="s">
        <v>505</v>
      </c>
      <c r="F300" s="304">
        <v>983.5</v>
      </c>
      <c r="G300" s="159" t="s">
        <v>892</v>
      </c>
      <c r="H300" s="335"/>
      <c r="I300" s="159"/>
    </row>
    <row r="301" spans="1:9" ht="16.5" customHeight="1" x14ac:dyDescent="0.15">
      <c r="A301" s="258"/>
      <c r="B301" s="300"/>
      <c r="C301" s="159">
        <v>34</v>
      </c>
      <c r="D301" s="338" t="s">
        <v>942</v>
      </c>
      <c r="E301" s="342" t="s">
        <v>528</v>
      </c>
      <c r="F301" s="304">
        <v>11826.7</v>
      </c>
      <c r="G301" s="159" t="s">
        <v>943</v>
      </c>
      <c r="H301" s="335"/>
      <c r="I301" s="159"/>
    </row>
    <row r="302" spans="1:9" ht="16.5" customHeight="1" x14ac:dyDescent="0.15">
      <c r="A302" s="280"/>
      <c r="B302" s="301"/>
      <c r="C302" s="159">
        <v>35</v>
      </c>
      <c r="D302" s="338" t="s">
        <v>527</v>
      </c>
      <c r="E302" s="342" t="s">
        <v>529</v>
      </c>
      <c r="F302" s="304">
        <v>14253.6</v>
      </c>
      <c r="G302" s="159" t="s">
        <v>943</v>
      </c>
      <c r="H302" s="335"/>
      <c r="I302" s="159"/>
    </row>
    <row r="303" spans="1:9" x14ac:dyDescent="0.15">
      <c r="C303" s="118"/>
    </row>
    <row r="304" spans="1:9" x14ac:dyDescent="0.15">
      <c r="C304" s="118"/>
    </row>
    <row r="305" spans="3:3" x14ac:dyDescent="0.15">
      <c r="C305" s="118"/>
    </row>
    <row r="306" spans="3:3" x14ac:dyDescent="0.15">
      <c r="C306" s="118"/>
    </row>
    <row r="307" spans="3:3" x14ac:dyDescent="0.15">
      <c r="C307" s="118"/>
    </row>
    <row r="308" spans="3:3" x14ac:dyDescent="0.15">
      <c r="C308" s="118"/>
    </row>
    <row r="309" spans="3:3" x14ac:dyDescent="0.15">
      <c r="C309" s="118"/>
    </row>
    <row r="310" spans="3:3" x14ac:dyDescent="0.15">
      <c r="C310" s="118"/>
    </row>
  </sheetData>
  <autoFilter ref="G1:G310"/>
  <mergeCells count="6">
    <mergeCell ref="B41:C41"/>
    <mergeCell ref="B156:C156"/>
    <mergeCell ref="A3:C3"/>
    <mergeCell ref="B4:C4"/>
    <mergeCell ref="B1:G1"/>
    <mergeCell ref="B5:C5"/>
  </mergeCells>
  <phoneticPr fontId="2" type="noConversion"/>
  <pageMargins left="0.7" right="0.7" top="0.75" bottom="0.75" header="0.3" footer="0.3"/>
  <pageSetup paperSize="9" scale="66" fitToHeight="0" orientation="portrait" r:id="rId1"/>
  <rowBreaks count="5" manualBreakCount="5">
    <brk id="40" max="8" man="1"/>
    <brk id="103" max="8" man="1"/>
    <brk id="155" max="8" man="1"/>
    <brk id="213" max="8" man="1"/>
    <brk id="26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공원</vt:lpstr>
      <vt:lpstr>녹지</vt:lpstr>
      <vt:lpstr>총괄</vt:lpstr>
      <vt:lpstr>동별 공원현황</vt:lpstr>
      <vt:lpstr>녹 지</vt:lpstr>
      <vt:lpstr>공원!Print_Area</vt:lpstr>
      <vt:lpstr>'녹 지'!Print_Area</vt:lpstr>
      <vt:lpstr>녹지!Print_Area</vt:lpstr>
      <vt:lpstr>녹지!Print_Titles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2021-11-04T02:13:57Z</cp:lastPrinted>
  <dcterms:created xsi:type="dcterms:W3CDTF">2013-04-23T12:23:02Z</dcterms:created>
  <dcterms:modified xsi:type="dcterms:W3CDTF">2023-07-13T06:52:32Z</dcterms:modified>
</cp:coreProperties>
</file>