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065" yWindow="390" windowWidth="14040" windowHeight="14610"/>
  </bookViews>
  <sheets>
    <sheet name="구청장, 구의원" sheetId="1" r:id="rId1"/>
  </sheets>
  <definedNames>
    <definedName name="_xlnm.Print_Titles" localSheetId="0">'구청장, 구의원'!$41:$42</definedName>
  </definedNames>
  <calcPr calcId="152511"/>
</workbook>
</file>

<file path=xl/calcChain.xml><?xml version="1.0" encoding="utf-8"?>
<calcChain xmlns="http://schemas.openxmlformats.org/spreadsheetml/2006/main">
  <c r="D68" i="1" l="1"/>
  <c r="D59" i="1" l="1"/>
  <c r="E59" i="1"/>
  <c r="G47" i="1" l="1"/>
  <c r="G48" i="1"/>
  <c r="G49" i="1"/>
  <c r="G50" i="1"/>
  <c r="G52" i="1"/>
  <c r="G53" i="1"/>
  <c r="G54" i="1"/>
  <c r="G56" i="1"/>
  <c r="G57" i="1"/>
  <c r="G58" i="1"/>
  <c r="G60" i="1"/>
  <c r="G61" i="1"/>
  <c r="G62" i="1"/>
  <c r="G64" i="1"/>
  <c r="G65" i="1"/>
  <c r="G66" i="1"/>
  <c r="G67" i="1"/>
  <c r="G69" i="1"/>
  <c r="G70" i="1"/>
  <c r="G71" i="1"/>
  <c r="G72" i="1"/>
  <c r="G44" i="1"/>
  <c r="G45" i="1"/>
  <c r="E14" i="1" l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13" i="1"/>
  <c r="E43" i="1"/>
  <c r="F43" i="1"/>
  <c r="D51" i="1" l="1"/>
  <c r="G51" i="1" s="1"/>
  <c r="F46" i="1" l="1"/>
  <c r="E46" i="1"/>
  <c r="E51" i="1" l="1"/>
  <c r="F51" i="1"/>
  <c r="D46" i="1" l="1"/>
  <c r="G46" i="1" s="1"/>
  <c r="D43" i="1"/>
  <c r="E63" i="1"/>
  <c r="F63" i="1"/>
  <c r="D63" i="1"/>
  <c r="G63" i="1" s="1"/>
  <c r="F59" i="1"/>
  <c r="G59" i="1"/>
  <c r="F55" i="1"/>
  <c r="E55" i="1"/>
  <c r="F68" i="1"/>
  <c r="E68" i="1"/>
  <c r="D12" i="1"/>
  <c r="G68" i="1" l="1"/>
  <c r="D55" i="1"/>
  <c r="G55" i="1" s="1"/>
  <c r="C12" i="1"/>
  <c r="B12" i="1"/>
  <c r="E12" i="1" s="1"/>
  <c r="G43" i="1" l="1"/>
</calcChain>
</file>

<file path=xl/comments1.xml><?xml version="1.0" encoding="utf-8"?>
<comments xmlns="http://schemas.openxmlformats.org/spreadsheetml/2006/main">
  <authors>
    <author>User</author>
    <author>seogu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주민소환에 관한 법률 시행령 2조에 의거</t>
        </r>
      </text>
    </comment>
    <comment ref="H41" authorId="1" shape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<sst xmlns="http://schemas.openxmlformats.org/spreadsheetml/2006/main" count="90" uniqueCount="71">
  <si>
    <t>청구권자 총수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</si>
  <si>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</si>
  <si>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</si>
  <si>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</si>
  <si>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</si>
  <si>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</si>
  <si>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</si>
  <si>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</si>
  <si>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</si>
  <si>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</si>
  <si>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</si>
  <si>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</si>
  <si>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19세이상주민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</si>
  <si>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</si>
  <si>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</si>
  <si>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</si>
  <si>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</si>
  <si>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</si>
  <si>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</si>
  <si>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</si>
  <si>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</si>
  <si>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</si>
  <si>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</si>
  <si>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</si>
  <si>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</si>
  <si>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</si>
  <si>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</si>
  <si>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</si>
  <si>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</si>
  <si>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&lt;구의원&gt;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</si>
  <si>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</si>
  <si>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</si>
  <si>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</si>
  <si>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</si>
  <si>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</si>
  <si>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</si>
  <si>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</si>
  <si>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</si>
  <si>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</si>
  <si>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</si>
  <si>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가선거구</t>
    <phoneticPr fontId="3" type="noConversion"/>
  </si>
  <si>
    <t>다선거구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</si>
  <si>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</si>
  <si>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</si>
  <si>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</si>
  <si>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</si>
  <si>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청라1동</t>
    <phoneticPr fontId="3" type="noConversion"/>
  </si>
  <si>
    <r>
      <t xml:space="preserve">등록 외국인
</t>
    </r>
    <r>
      <rPr>
        <sz val="11"/>
        <rFont val="돋움"/>
        <family val="3"/>
        <charset val="129"/>
      </rPr>
      <t>(19세이상)</t>
    </r>
    <phoneticPr fontId="3" type="noConversion"/>
  </si>
  <si>
    <t>청라3동</t>
    <phoneticPr fontId="3" type="noConversion"/>
  </si>
  <si>
    <t>청라3동</t>
    <phoneticPr fontId="3" type="noConversion"/>
  </si>
  <si>
    <t>검단동</t>
    <phoneticPr fontId="3" type="noConversion"/>
  </si>
  <si>
    <t>불로대곡동</t>
    <phoneticPr fontId="3" type="noConversion"/>
  </si>
  <si>
    <t>원당동</t>
    <phoneticPr fontId="3" type="noConversion"/>
  </si>
  <si>
    <t>당하동</t>
    <phoneticPr fontId="3" type="noConversion"/>
  </si>
  <si>
    <t>오류왕길동</t>
    <phoneticPr fontId="3" type="noConversion"/>
  </si>
  <si>
    <t>나선거구</t>
    <phoneticPr fontId="3" type="noConversion"/>
  </si>
  <si>
    <t>라선거구</t>
    <phoneticPr fontId="3" type="noConversion"/>
  </si>
  <si>
    <t>마선거구</t>
    <phoneticPr fontId="3" type="noConversion"/>
  </si>
  <si>
    <t>바선거구</t>
    <phoneticPr fontId="3" type="noConversion"/>
  </si>
  <si>
    <t>사선거구</t>
    <phoneticPr fontId="3" type="noConversion"/>
  </si>
  <si>
    <t>※ 각 선거구별로 산정된 서명인 수 이상의 서명을 받되, 선거구안에 3개이상의 동이 있는 경우
    각 선거구별 1/3 이상의 동에서 각각 최소 서명인 수 이상의 서명을 받아야 함</t>
    <phoneticPr fontId="3" type="noConversion"/>
  </si>
  <si>
    <t xml:space="preserve">    이상의 서명을 받아야 함</t>
    <phoneticPr fontId="3" type="noConversion"/>
  </si>
  <si>
    <t>오류왕길동</t>
    <phoneticPr fontId="3" type="noConversion"/>
  </si>
  <si>
    <t>마전동</t>
    <phoneticPr fontId="3" type="noConversion"/>
  </si>
  <si>
    <t>아라동</t>
    <phoneticPr fontId="3" type="noConversion"/>
  </si>
  <si>
    <t xml:space="preserve"> 주민소환에 관한 법률 제7조 제5항 및 같은 법 시행령 제2조 제3항의 규정에 의거
   2022년도 주민소환투표청구권자 총수 및 서명인 수를 다음과 같이 공표합니다.</t>
    <phoneticPr fontId="3" type="noConversion"/>
  </si>
  <si>
    <t>마전동</t>
    <phoneticPr fontId="3" type="noConversion"/>
  </si>
  <si>
    <t>아라동</t>
    <phoneticPr fontId="3" type="noConversion"/>
  </si>
  <si>
    <t>최      소
서명인수</t>
    <phoneticPr fontId="3" type="noConversion"/>
  </si>
  <si>
    <t>※ 산정된 서명인 수 68,282명 이상의 서명을 받되, 8개 동 이상에서 각각 최소 서명인 수</t>
    <phoneticPr fontId="3" type="noConversion"/>
  </si>
  <si>
    <t>인천광역시서구 공고 제2022 - 50호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</si>
</sst>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yyyy&quot;년&quot;\ m&quot;월&quot;\ d&quot;일&quot;"/>
  </numFmts>
  <fonts count="2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44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0" fillId="0" borderId="0" xfId="0" applyNumberFormat="1">
      <alignment vertical="center"/>
    </xf>
    <xf numFmtId="41" fontId="5" fillId="0" borderId="1" xfId="1" applyFont="1" applyFill="1" applyBorder="1">
      <alignment vertical="center"/>
    </xf>
    <xf numFmtId="41" fontId="4" fillId="2" borderId="3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4" fillId="3" borderId="3" xfId="1" applyFont="1" applyFill="1" applyBorder="1" applyAlignment="1">
      <alignment horizontal="center" vertical="center"/>
    </xf>
    <xf numFmtId="0" fontId="5" fillId="0" borderId="2" xfId="0" quotePrefix="1" applyFont="1" applyFill="1" applyBorder="1" applyAlignment="1">
      <alignment horizontal="center" vertical="center"/>
    </xf>
    <xf numFmtId="41" fontId="2" fillId="0" borderId="3" xfId="1" quotePrefix="1" applyFont="1" applyBorder="1" applyAlignment="1">
      <alignment horizontal="center" vertical="center"/>
    </xf>
    <xf numFmtId="41" fontId="2" fillId="0" borderId="7" xfId="1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41" fontId="11" fillId="4" borderId="1" xfId="1" applyFont="1" applyFill="1" applyBorder="1">
      <alignment vertical="center"/>
    </xf>
    <xf numFmtId="41" fontId="11" fillId="4" borderId="1" xfId="1" applyFont="1" applyFill="1" applyBorder="1" applyAlignment="1">
      <alignment horizontal="left" vertical="center"/>
    </xf>
    <xf numFmtId="43" fontId="0" fillId="0" borderId="0" xfId="0" applyNumberFormat="1">
      <alignment vertical="center"/>
    </xf>
    <xf numFmtId="41" fontId="5" fillId="5" borderId="1" xfId="1" applyFont="1" applyFill="1" applyBorder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vertical="center" shrinkToFit="1"/>
    </xf>
    <xf numFmtId="41" fontId="17" fillId="0" borderId="1" xfId="0" applyNumberFormat="1" applyFont="1" applyBorder="1">
      <alignment vertical="center"/>
    </xf>
    <xf numFmtId="41" fontId="16" fillId="0" borderId="13" xfId="2" applyFont="1" applyFill="1" applyBorder="1" applyAlignment="1">
      <alignment vertical="center" shrinkToFit="1"/>
    </xf>
    <xf numFmtId="41" fontId="16" fillId="0" borderId="5" xfId="2" applyFont="1" applyFill="1" applyBorder="1" applyAlignment="1">
      <alignment vertical="center" shrinkToFit="1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176" fontId="11" fillId="2" borderId="1" xfId="0" applyNumberFormat="1" applyFont="1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6" borderId="1" xfId="0" applyNumberFormat="1" applyFont="1" applyFill="1" applyBorder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1" fontId="11" fillId="3" borderId="1" xfId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41" fontId="5" fillId="5" borderId="5" xfId="1" applyFont="1" applyFill="1" applyBorder="1" applyAlignment="1">
      <alignment horizontal="left" vertical="center"/>
    </xf>
    <xf numFmtId="176" fontId="5" fillId="6" borderId="5" xfId="0" applyNumberFormat="1" applyFont="1" applyFill="1" applyBorder="1">
      <alignment vertical="center"/>
    </xf>
    <xf numFmtId="0" fontId="5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7" borderId="10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0" fillId="7" borderId="6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0" borderId="3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74"/>
  <sheetViews>
    <sheetView tabSelected="1" topLeftCell="A22" zoomScaleNormal="100" workbookViewId="0">
      <selection activeCell="M13" sqref="M13"/>
    </sheetView>
  </sheetViews>
  <sheetFormatPr defaultRowHeight="13.5" x14ac:dyDescent="0.15"/>
  <cols>
    <col min="1" max="1" width="13.109375" customWidth="1"/>
    <col min="2" max="3" width="13.44140625" bestFit="1" customWidth="1"/>
    <col min="4" max="4" width="11" customWidth="1"/>
    <col min="5" max="5" width="11.88671875" bestFit="1" customWidth="1"/>
    <col min="6" max="6" width="12.44140625" customWidth="1"/>
    <col min="7" max="7" width="9.33203125" customWidth="1"/>
    <col min="8" max="8" width="8.5546875" customWidth="1"/>
    <col min="9" max="9" width="9.88671875" bestFit="1" customWidth="1"/>
    <col min="10" max="10" width="18.6640625" bestFit="1" customWidth="1"/>
    <col min="11" max="11" width="11.21875" customWidth="1"/>
  </cols>
  <sheetData>
    <row r="1" spans="1:11" ht="18.75" x14ac:dyDescent="0.15">
      <c r="A1" s="69" t="s">
        <v>70</v>
      </c>
      <c r="B1" s="70"/>
      <c r="C1" s="70"/>
      <c r="D1" s="70"/>
    </row>
    <row r="2" spans="1:11" ht="5.25" customHeight="1" x14ac:dyDescent="0.15"/>
    <row r="3" spans="1:11" ht="25.5" x14ac:dyDescent="0.15">
      <c r="A3" s="75" t="s">
        <v>13</v>
      </c>
      <c r="B3" s="75"/>
      <c r="C3" s="75"/>
      <c r="D3" s="75"/>
      <c r="E3" s="75"/>
      <c r="F3" s="75"/>
      <c r="G3" s="75"/>
      <c r="H3" s="75"/>
    </row>
    <row r="4" spans="1:11" ht="6.75" customHeight="1" x14ac:dyDescent="0.15"/>
    <row r="5" spans="1:11" ht="38.25" customHeight="1" x14ac:dyDescent="0.15">
      <c r="A5" s="73" t="s">
        <v>65</v>
      </c>
      <c r="B5" s="74"/>
      <c r="C5" s="74"/>
      <c r="D5" s="74"/>
      <c r="E5" s="74"/>
      <c r="F5" s="74"/>
      <c r="G5" s="74"/>
      <c r="H5" s="74"/>
    </row>
    <row r="6" spans="1:11" ht="20.25" customHeight="1" x14ac:dyDescent="0.15">
      <c r="D6" s="84">
        <v>44571</v>
      </c>
      <c r="E6" s="84"/>
      <c r="F6" s="84"/>
      <c r="G6" s="84"/>
    </row>
    <row r="7" spans="1:11" ht="27.75" customHeight="1" x14ac:dyDescent="0.15">
      <c r="D7" s="85" t="s">
        <v>14</v>
      </c>
      <c r="E7" s="85"/>
      <c r="F7" s="85"/>
      <c r="G7" s="85"/>
    </row>
    <row r="8" spans="1:11" ht="15.75" customHeight="1" x14ac:dyDescent="0.15">
      <c r="A8" s="5" t="s">
        <v>15</v>
      </c>
      <c r="B8" s="6"/>
      <c r="H8" s="4" t="s">
        <v>42</v>
      </c>
    </row>
    <row r="9" spans="1:11" ht="5.25" customHeight="1" thickBot="1" x14ac:dyDescent="0.2">
      <c r="A9" s="1"/>
    </row>
    <row r="10" spans="1:11" ht="20.100000000000001" customHeight="1" x14ac:dyDescent="0.15">
      <c r="A10" s="76" t="s">
        <v>37</v>
      </c>
      <c r="B10" s="78" t="s">
        <v>0</v>
      </c>
      <c r="C10" s="78"/>
      <c r="D10" s="78"/>
      <c r="E10" s="78" t="s">
        <v>2</v>
      </c>
      <c r="F10" s="79" t="s">
        <v>68</v>
      </c>
      <c r="G10" s="79" t="s">
        <v>10</v>
      </c>
      <c r="H10" s="80"/>
    </row>
    <row r="11" spans="1:11" ht="27" x14ac:dyDescent="0.15">
      <c r="A11" s="77"/>
      <c r="B11" s="47" t="s">
        <v>11</v>
      </c>
      <c r="C11" s="48" t="s">
        <v>12</v>
      </c>
      <c r="D11" s="49" t="s">
        <v>47</v>
      </c>
      <c r="E11" s="83"/>
      <c r="F11" s="81"/>
      <c r="G11" s="81"/>
      <c r="H11" s="82"/>
      <c r="K11" s="22"/>
    </row>
    <row r="12" spans="1:11" ht="20.100000000000001" customHeight="1" x14ac:dyDescent="0.15">
      <c r="A12" s="19" t="s">
        <v>39</v>
      </c>
      <c r="B12" s="20">
        <f>SUM(B13:B35)</f>
        <v>455208</v>
      </c>
      <c r="C12" s="20">
        <f>SUM(C13:C35)</f>
        <v>454060</v>
      </c>
      <c r="D12" s="20">
        <f>SUM(D13:D35)</f>
        <v>1148</v>
      </c>
      <c r="E12" s="21">
        <f>ROUNDUP(B12*0.15,0)</f>
        <v>68282</v>
      </c>
      <c r="F12" s="25"/>
      <c r="G12" s="71"/>
      <c r="H12" s="72"/>
      <c r="K12" s="22"/>
    </row>
    <row r="13" spans="1:11" ht="20.100000000000001" customHeight="1" x14ac:dyDescent="0.15">
      <c r="A13" s="10" t="s">
        <v>16</v>
      </c>
      <c r="B13" s="8">
        <v>37399</v>
      </c>
      <c r="C13" s="27">
        <v>37288</v>
      </c>
      <c r="D13" s="27">
        <v>111</v>
      </c>
      <c r="E13" s="23">
        <f t="shared" ref="E13:E35" si="0">ROUNDUP(B13*0.15,0)</f>
        <v>5610</v>
      </c>
      <c r="F13" s="24">
        <v>4553</v>
      </c>
      <c r="G13" s="53"/>
      <c r="H13" s="54"/>
    </row>
    <row r="14" spans="1:11" ht="20.100000000000001" customHeight="1" x14ac:dyDescent="0.15">
      <c r="A14" s="10" t="s">
        <v>17</v>
      </c>
      <c r="B14" s="8">
        <v>35609</v>
      </c>
      <c r="C14" s="27">
        <v>35527</v>
      </c>
      <c r="D14" s="27">
        <v>82</v>
      </c>
      <c r="E14" s="23">
        <f t="shared" si="0"/>
        <v>5342</v>
      </c>
      <c r="F14" s="24">
        <v>4553</v>
      </c>
      <c r="G14" s="53"/>
      <c r="H14" s="54"/>
    </row>
    <row r="15" spans="1:11" ht="20.100000000000001" customHeight="1" x14ac:dyDescent="0.15">
      <c r="A15" s="13" t="s">
        <v>44</v>
      </c>
      <c r="B15" s="8">
        <v>23803</v>
      </c>
      <c r="C15" s="27">
        <v>23753</v>
      </c>
      <c r="D15" s="27">
        <v>50</v>
      </c>
      <c r="E15" s="23">
        <f t="shared" si="0"/>
        <v>3571</v>
      </c>
      <c r="F15" s="24">
        <v>3571</v>
      </c>
      <c r="G15" s="53"/>
      <c r="H15" s="86"/>
    </row>
    <row r="16" spans="1:11" ht="20.100000000000001" customHeight="1" x14ac:dyDescent="0.15">
      <c r="A16" s="10" t="s">
        <v>45</v>
      </c>
      <c r="B16" s="8">
        <v>36549</v>
      </c>
      <c r="C16" s="27">
        <v>36496</v>
      </c>
      <c r="D16" s="27">
        <v>53</v>
      </c>
      <c r="E16" s="23">
        <f t="shared" si="0"/>
        <v>5483</v>
      </c>
      <c r="F16" s="24">
        <v>4553</v>
      </c>
      <c r="G16" s="55"/>
      <c r="H16" s="56"/>
    </row>
    <row r="17" spans="1:8" ht="20.100000000000001" customHeight="1" x14ac:dyDescent="0.15">
      <c r="A17" s="10" t="s">
        <v>48</v>
      </c>
      <c r="B17" s="8">
        <v>23216</v>
      </c>
      <c r="C17" s="27">
        <v>23178</v>
      </c>
      <c r="D17" s="27">
        <v>38</v>
      </c>
      <c r="E17" s="23">
        <f t="shared" si="0"/>
        <v>3483</v>
      </c>
      <c r="F17" s="24">
        <v>3483</v>
      </c>
      <c r="G17" s="55"/>
      <c r="H17" s="58"/>
    </row>
    <row r="18" spans="1:8" ht="20.100000000000001" customHeight="1" x14ac:dyDescent="0.15">
      <c r="A18" s="10" t="s">
        <v>18</v>
      </c>
      <c r="B18" s="8">
        <v>22895</v>
      </c>
      <c r="C18" s="27">
        <v>22844</v>
      </c>
      <c r="D18" s="27">
        <v>51</v>
      </c>
      <c r="E18" s="23">
        <f t="shared" si="0"/>
        <v>3435</v>
      </c>
      <c r="F18" s="24">
        <v>3435</v>
      </c>
      <c r="G18" s="53"/>
      <c r="H18" s="54"/>
    </row>
    <row r="19" spans="1:8" ht="20.100000000000001" customHeight="1" x14ac:dyDescent="0.15">
      <c r="A19" s="10" t="s">
        <v>19</v>
      </c>
      <c r="B19" s="8">
        <v>5866</v>
      </c>
      <c r="C19" s="27">
        <v>5860</v>
      </c>
      <c r="D19" s="27">
        <v>6</v>
      </c>
      <c r="E19" s="23">
        <f t="shared" si="0"/>
        <v>880</v>
      </c>
      <c r="F19" s="24">
        <v>880</v>
      </c>
      <c r="G19" s="53"/>
      <c r="H19" s="54"/>
    </row>
    <row r="20" spans="1:8" ht="20.100000000000001" customHeight="1" x14ac:dyDescent="0.15">
      <c r="A20" s="10" t="s">
        <v>20</v>
      </c>
      <c r="B20" s="8">
        <v>8628</v>
      </c>
      <c r="C20" s="27">
        <v>8608</v>
      </c>
      <c r="D20" s="27">
        <v>20</v>
      </c>
      <c r="E20" s="23">
        <f t="shared" si="0"/>
        <v>1295</v>
      </c>
      <c r="F20" s="24">
        <v>1295</v>
      </c>
      <c r="G20" s="53"/>
      <c r="H20" s="54"/>
    </row>
    <row r="21" spans="1:8" ht="20.100000000000001" customHeight="1" x14ac:dyDescent="0.15">
      <c r="A21" s="10" t="s">
        <v>21</v>
      </c>
      <c r="B21" s="8">
        <v>26393</v>
      </c>
      <c r="C21" s="27">
        <v>26349</v>
      </c>
      <c r="D21" s="27">
        <v>44</v>
      </c>
      <c r="E21" s="23">
        <f t="shared" si="0"/>
        <v>3959</v>
      </c>
      <c r="F21" s="24">
        <v>3959</v>
      </c>
      <c r="G21" s="87"/>
      <c r="H21" s="88"/>
    </row>
    <row r="22" spans="1:8" ht="20.100000000000001" customHeight="1" x14ac:dyDescent="0.15">
      <c r="A22" s="10" t="s">
        <v>22</v>
      </c>
      <c r="B22" s="8">
        <v>19981</v>
      </c>
      <c r="C22" s="27">
        <v>19881</v>
      </c>
      <c r="D22" s="27">
        <v>100</v>
      </c>
      <c r="E22" s="23">
        <f t="shared" si="0"/>
        <v>2998</v>
      </c>
      <c r="F22" s="24">
        <v>2998</v>
      </c>
      <c r="G22" s="53"/>
      <c r="H22" s="54"/>
    </row>
    <row r="23" spans="1:8" ht="20.100000000000001" customHeight="1" x14ac:dyDescent="0.15">
      <c r="A23" s="10" t="s">
        <v>23</v>
      </c>
      <c r="B23" s="8">
        <v>11697</v>
      </c>
      <c r="C23" s="27">
        <v>11637</v>
      </c>
      <c r="D23" s="27">
        <v>60</v>
      </c>
      <c r="E23" s="23">
        <f t="shared" si="0"/>
        <v>1755</v>
      </c>
      <c r="F23" s="24">
        <v>1755</v>
      </c>
      <c r="G23" s="53"/>
      <c r="H23" s="54"/>
    </row>
    <row r="24" spans="1:8" ht="20.100000000000001" customHeight="1" x14ac:dyDescent="0.15">
      <c r="A24" s="10" t="s">
        <v>24</v>
      </c>
      <c r="B24" s="8">
        <v>12319</v>
      </c>
      <c r="C24" s="27">
        <v>12286</v>
      </c>
      <c r="D24" s="27">
        <v>33</v>
      </c>
      <c r="E24" s="23">
        <f t="shared" si="0"/>
        <v>1848</v>
      </c>
      <c r="F24" s="24">
        <v>1848</v>
      </c>
      <c r="G24" s="53"/>
      <c r="H24" s="54"/>
    </row>
    <row r="25" spans="1:8" ht="20.100000000000001" customHeight="1" x14ac:dyDescent="0.15">
      <c r="A25" s="10" t="s">
        <v>25</v>
      </c>
      <c r="B25" s="8">
        <v>11127</v>
      </c>
      <c r="C25" s="27">
        <v>11054</v>
      </c>
      <c r="D25" s="27">
        <v>73</v>
      </c>
      <c r="E25" s="23">
        <f t="shared" si="0"/>
        <v>1670</v>
      </c>
      <c r="F25" s="24">
        <v>1670</v>
      </c>
      <c r="G25" s="53"/>
      <c r="H25" s="54"/>
    </row>
    <row r="26" spans="1:8" ht="20.100000000000001" customHeight="1" x14ac:dyDescent="0.15">
      <c r="A26" s="10" t="s">
        <v>26</v>
      </c>
      <c r="B26" s="8">
        <v>17091</v>
      </c>
      <c r="C26" s="27">
        <v>17073</v>
      </c>
      <c r="D26" s="27">
        <v>18</v>
      </c>
      <c r="E26" s="23">
        <f t="shared" si="0"/>
        <v>2564</v>
      </c>
      <c r="F26" s="24">
        <v>2564</v>
      </c>
      <c r="G26" s="53"/>
      <c r="H26" s="54"/>
    </row>
    <row r="27" spans="1:8" ht="20.100000000000001" customHeight="1" x14ac:dyDescent="0.15">
      <c r="A27" s="10" t="s">
        <v>27</v>
      </c>
      <c r="B27" s="8">
        <v>14919</v>
      </c>
      <c r="C27" s="27">
        <v>14883</v>
      </c>
      <c r="D27" s="27">
        <v>36</v>
      </c>
      <c r="E27" s="23">
        <f t="shared" si="0"/>
        <v>2238</v>
      </c>
      <c r="F27" s="24">
        <v>2238</v>
      </c>
      <c r="G27" s="53"/>
      <c r="H27" s="54"/>
    </row>
    <row r="28" spans="1:8" ht="20.100000000000001" customHeight="1" x14ac:dyDescent="0.15">
      <c r="A28" s="10" t="s">
        <v>28</v>
      </c>
      <c r="B28" s="8">
        <v>9148</v>
      </c>
      <c r="C28" s="27">
        <v>9123</v>
      </c>
      <c r="D28" s="27">
        <v>25</v>
      </c>
      <c r="E28" s="23">
        <f t="shared" si="0"/>
        <v>1373</v>
      </c>
      <c r="F28" s="24">
        <v>1373</v>
      </c>
      <c r="G28" s="53"/>
      <c r="H28" s="54"/>
    </row>
    <row r="29" spans="1:8" ht="20.100000000000001" customHeight="1" x14ac:dyDescent="0.15">
      <c r="A29" s="10" t="s">
        <v>50</v>
      </c>
      <c r="B29" s="8">
        <v>27458</v>
      </c>
      <c r="C29" s="28">
        <v>27353</v>
      </c>
      <c r="D29" s="27">
        <v>105</v>
      </c>
      <c r="E29" s="23">
        <f t="shared" si="0"/>
        <v>4119</v>
      </c>
      <c r="F29" s="24">
        <v>4119</v>
      </c>
      <c r="G29" s="53"/>
      <c r="H29" s="54"/>
    </row>
    <row r="30" spans="1:8" ht="20.100000000000001" customHeight="1" x14ac:dyDescent="0.15">
      <c r="A30" s="10" t="s">
        <v>51</v>
      </c>
      <c r="B30" s="8">
        <v>18539</v>
      </c>
      <c r="C30" s="28">
        <v>18509</v>
      </c>
      <c r="D30" s="27">
        <v>30</v>
      </c>
      <c r="E30" s="23">
        <f t="shared" si="0"/>
        <v>2781</v>
      </c>
      <c r="F30" s="24">
        <v>2781</v>
      </c>
      <c r="G30" s="53"/>
      <c r="H30" s="54"/>
    </row>
    <row r="31" spans="1:8" ht="20.100000000000001" customHeight="1" x14ac:dyDescent="0.15">
      <c r="A31" s="10" t="s">
        <v>52</v>
      </c>
      <c r="B31" s="8">
        <v>18734</v>
      </c>
      <c r="C31" s="28">
        <v>18700</v>
      </c>
      <c r="D31" s="27">
        <v>34</v>
      </c>
      <c r="E31" s="23">
        <f t="shared" si="0"/>
        <v>2811</v>
      </c>
      <c r="F31" s="24">
        <v>2811</v>
      </c>
      <c r="G31" s="53"/>
      <c r="H31" s="54"/>
    </row>
    <row r="32" spans="1:8" ht="20.100000000000001" customHeight="1" x14ac:dyDescent="0.15">
      <c r="A32" s="10" t="s">
        <v>53</v>
      </c>
      <c r="B32" s="8">
        <v>22294</v>
      </c>
      <c r="C32" s="28">
        <v>22214</v>
      </c>
      <c r="D32" s="27">
        <v>80</v>
      </c>
      <c r="E32" s="23">
        <f t="shared" si="0"/>
        <v>3345</v>
      </c>
      <c r="F32" s="24">
        <v>3345</v>
      </c>
      <c r="G32" s="55"/>
      <c r="H32" s="56"/>
    </row>
    <row r="33" spans="1:11" ht="20.100000000000001" customHeight="1" x14ac:dyDescent="0.15">
      <c r="A33" s="17" t="s">
        <v>62</v>
      </c>
      <c r="B33" s="8">
        <v>20886</v>
      </c>
      <c r="C33" s="29">
        <v>20820</v>
      </c>
      <c r="D33" s="29">
        <v>66</v>
      </c>
      <c r="E33" s="23">
        <f t="shared" si="0"/>
        <v>3133</v>
      </c>
      <c r="F33" s="18">
        <v>3133</v>
      </c>
      <c r="G33" s="57"/>
      <c r="H33" s="56"/>
    </row>
    <row r="34" spans="1:11" ht="20.100000000000001" customHeight="1" x14ac:dyDescent="0.15">
      <c r="A34" s="17" t="s">
        <v>63</v>
      </c>
      <c r="B34" s="8">
        <v>18097</v>
      </c>
      <c r="C34" s="29">
        <v>18079</v>
      </c>
      <c r="D34" s="29">
        <v>18</v>
      </c>
      <c r="E34" s="23">
        <f t="shared" si="0"/>
        <v>2715</v>
      </c>
      <c r="F34" s="18">
        <v>2715</v>
      </c>
      <c r="G34" s="55"/>
      <c r="H34" s="58"/>
    </row>
    <row r="35" spans="1:11" ht="20.100000000000001" customHeight="1" thickBot="1" x14ac:dyDescent="0.2">
      <c r="A35" s="11" t="s">
        <v>64</v>
      </c>
      <c r="B35" s="44">
        <v>12560</v>
      </c>
      <c r="C35" s="30">
        <v>12545</v>
      </c>
      <c r="D35" s="30">
        <v>15</v>
      </c>
      <c r="E35" s="45">
        <f t="shared" si="0"/>
        <v>1884</v>
      </c>
      <c r="F35" s="26">
        <v>1884</v>
      </c>
      <c r="G35" s="51"/>
      <c r="H35" s="52"/>
    </row>
    <row r="36" spans="1:11" ht="4.5" customHeight="1" x14ac:dyDescent="0.15"/>
    <row r="37" spans="1:11" ht="18" customHeight="1" x14ac:dyDescent="0.15">
      <c r="A37" s="59" t="s">
        <v>69</v>
      </c>
      <c r="B37" s="61"/>
      <c r="C37" s="61"/>
      <c r="D37" s="61"/>
      <c r="E37" s="61"/>
      <c r="F37" s="61"/>
      <c r="G37" s="61"/>
      <c r="H37" s="61"/>
    </row>
    <row r="38" spans="1:11" ht="21" customHeight="1" x14ac:dyDescent="0.15">
      <c r="A38" s="59" t="s">
        <v>61</v>
      </c>
      <c r="B38" s="60"/>
      <c r="C38" s="60"/>
      <c r="D38" s="60"/>
      <c r="E38" s="2"/>
      <c r="F38" s="2"/>
      <c r="G38" s="3"/>
      <c r="H38" s="3"/>
    </row>
    <row r="40" spans="1:11" ht="21" thickBot="1" x14ac:dyDescent="0.2">
      <c r="A40" s="5" t="s">
        <v>29</v>
      </c>
      <c r="B40" s="6"/>
      <c r="H40" s="4" t="s">
        <v>43</v>
      </c>
      <c r="K40" s="22"/>
    </row>
    <row r="41" spans="1:11" ht="21.75" customHeight="1" x14ac:dyDescent="0.15">
      <c r="A41" s="67" t="s">
        <v>36</v>
      </c>
      <c r="B41" s="62" t="s">
        <v>3</v>
      </c>
      <c r="C41" s="62" t="s">
        <v>4</v>
      </c>
      <c r="D41" s="62" t="s">
        <v>5</v>
      </c>
      <c r="E41" s="62"/>
      <c r="F41" s="62"/>
      <c r="G41" s="62" t="s">
        <v>6</v>
      </c>
      <c r="H41" s="64" t="s">
        <v>7</v>
      </c>
      <c r="K41" s="22"/>
    </row>
    <row r="42" spans="1:11" ht="21.75" customHeight="1" x14ac:dyDescent="0.15">
      <c r="A42" s="68"/>
      <c r="B42" s="63"/>
      <c r="C42" s="63"/>
      <c r="D42" s="50" t="s">
        <v>1</v>
      </c>
      <c r="E42" s="50" t="s">
        <v>8</v>
      </c>
      <c r="F42" s="50" t="s">
        <v>9</v>
      </c>
      <c r="G42" s="63"/>
      <c r="H42" s="65"/>
    </row>
    <row r="43" spans="1:11" ht="20.45" customHeight="1" x14ac:dyDescent="0.15">
      <c r="A43" s="31" t="s">
        <v>38</v>
      </c>
      <c r="B43" s="32" t="s">
        <v>40</v>
      </c>
      <c r="C43" s="32" t="s">
        <v>1</v>
      </c>
      <c r="D43" s="33">
        <f>SUM(D44:D45)</f>
        <v>45997</v>
      </c>
      <c r="E43" s="33">
        <f>SUM(E44:E45)</f>
        <v>45862</v>
      </c>
      <c r="F43" s="33">
        <f>SUM(F44:F45)</f>
        <v>135</v>
      </c>
      <c r="G43" s="34">
        <f>ROUNDUP(D43*0.2,0)</f>
        <v>9200</v>
      </c>
      <c r="H43" s="9"/>
    </row>
    <row r="44" spans="1:11" ht="20.45" customHeight="1" x14ac:dyDescent="0.15">
      <c r="A44" s="35"/>
      <c r="B44" s="36"/>
      <c r="C44" s="36" t="s">
        <v>50</v>
      </c>
      <c r="D44" s="8">
        <v>27458</v>
      </c>
      <c r="E44" s="27">
        <v>27353</v>
      </c>
      <c r="F44" s="27">
        <v>105</v>
      </c>
      <c r="G44" s="37">
        <f t="shared" ref="G44:G72" si="1">ROUNDUP(D44*0.2,0)</f>
        <v>5492</v>
      </c>
      <c r="H44" s="14"/>
    </row>
    <row r="45" spans="1:11" ht="20.45" customHeight="1" x14ac:dyDescent="0.15">
      <c r="A45" s="35"/>
      <c r="B45" s="36"/>
      <c r="C45" s="36" t="s">
        <v>51</v>
      </c>
      <c r="D45" s="8">
        <v>18539</v>
      </c>
      <c r="E45" s="27">
        <v>18509</v>
      </c>
      <c r="F45" s="27">
        <v>30</v>
      </c>
      <c r="G45" s="37">
        <f t="shared" si="1"/>
        <v>3708</v>
      </c>
      <c r="H45" s="14"/>
    </row>
    <row r="46" spans="1:11" ht="20.45" customHeight="1" x14ac:dyDescent="0.15">
      <c r="A46" s="38"/>
      <c r="B46" s="32" t="s">
        <v>55</v>
      </c>
      <c r="C46" s="32" t="s">
        <v>1</v>
      </c>
      <c r="D46" s="33">
        <f>SUM(D47:D50)</f>
        <v>71685</v>
      </c>
      <c r="E46" s="33">
        <f>SUM(E47:E50)</f>
        <v>71538</v>
      </c>
      <c r="F46" s="33">
        <f>SUM(F47:F50)</f>
        <v>147</v>
      </c>
      <c r="G46" s="34">
        <f t="shared" si="1"/>
        <v>14337</v>
      </c>
      <c r="H46" s="9"/>
      <c r="K46" s="22"/>
    </row>
    <row r="47" spans="1:11" ht="20.45" customHeight="1" x14ac:dyDescent="0.15">
      <c r="A47" s="35"/>
      <c r="B47" s="36"/>
      <c r="C47" s="36" t="s">
        <v>52</v>
      </c>
      <c r="D47" s="8">
        <v>18734</v>
      </c>
      <c r="E47" s="27">
        <v>18700</v>
      </c>
      <c r="F47" s="27">
        <v>34</v>
      </c>
      <c r="G47" s="37">
        <f t="shared" si="1"/>
        <v>3747</v>
      </c>
      <c r="H47" s="14">
        <v>717</v>
      </c>
      <c r="K47" s="22"/>
    </row>
    <row r="48" spans="1:11" ht="20.45" customHeight="1" x14ac:dyDescent="0.15">
      <c r="A48" s="35"/>
      <c r="B48" s="36"/>
      <c r="C48" s="36" t="s">
        <v>53</v>
      </c>
      <c r="D48" s="8">
        <v>22294</v>
      </c>
      <c r="E48" s="27">
        <v>22214</v>
      </c>
      <c r="F48" s="27">
        <v>80</v>
      </c>
      <c r="G48" s="37">
        <f t="shared" si="1"/>
        <v>4459</v>
      </c>
      <c r="H48" s="14">
        <v>717</v>
      </c>
      <c r="I48" s="7"/>
      <c r="J48" s="7"/>
      <c r="K48" s="7"/>
    </row>
    <row r="49" spans="1:11" ht="20.45" customHeight="1" x14ac:dyDescent="0.15">
      <c r="A49" s="35"/>
      <c r="B49" s="36"/>
      <c r="C49" s="36" t="s">
        <v>66</v>
      </c>
      <c r="D49" s="8">
        <v>18097</v>
      </c>
      <c r="E49" s="27">
        <v>18079</v>
      </c>
      <c r="F49" s="27">
        <v>18</v>
      </c>
      <c r="G49" s="37">
        <f t="shared" si="1"/>
        <v>3620</v>
      </c>
      <c r="H49" s="14">
        <v>717</v>
      </c>
    </row>
    <row r="50" spans="1:11" ht="20.45" customHeight="1" x14ac:dyDescent="0.15">
      <c r="A50" s="35"/>
      <c r="B50" s="36"/>
      <c r="C50" s="36" t="s">
        <v>67</v>
      </c>
      <c r="D50" s="8">
        <v>12560</v>
      </c>
      <c r="E50" s="27">
        <v>12545</v>
      </c>
      <c r="F50" s="27">
        <v>15</v>
      </c>
      <c r="G50" s="37">
        <f t="shared" si="1"/>
        <v>2512</v>
      </c>
      <c r="H50" s="14">
        <v>717</v>
      </c>
    </row>
    <row r="51" spans="1:11" ht="20.45" customHeight="1" x14ac:dyDescent="0.15">
      <c r="A51" s="35"/>
      <c r="B51" s="39" t="s">
        <v>41</v>
      </c>
      <c r="C51" s="39" t="s">
        <v>1</v>
      </c>
      <c r="D51" s="40">
        <f>SUM(D52:D54)</f>
        <v>93894</v>
      </c>
      <c r="E51" s="40">
        <f t="shared" ref="E51:F51" si="2">SUM(E52:E54)</f>
        <v>93635</v>
      </c>
      <c r="F51" s="40">
        <f t="shared" si="2"/>
        <v>259</v>
      </c>
      <c r="G51" s="34">
        <f t="shared" si="1"/>
        <v>18779</v>
      </c>
      <c r="H51" s="12"/>
      <c r="K51" s="22"/>
    </row>
    <row r="52" spans="1:11" ht="20.45" customHeight="1" x14ac:dyDescent="0.15">
      <c r="A52" s="35"/>
      <c r="B52" s="36"/>
      <c r="C52" s="36" t="s">
        <v>54</v>
      </c>
      <c r="D52" s="8">
        <v>20886</v>
      </c>
      <c r="E52" s="27">
        <v>20820</v>
      </c>
      <c r="F52" s="27">
        <v>66</v>
      </c>
      <c r="G52" s="37">
        <f t="shared" si="1"/>
        <v>4178</v>
      </c>
      <c r="H52" s="14">
        <v>939</v>
      </c>
      <c r="K52" s="22"/>
    </row>
    <row r="53" spans="1:11" ht="20.45" customHeight="1" x14ac:dyDescent="0.15">
      <c r="A53" s="35"/>
      <c r="B53" s="36"/>
      <c r="C53" s="36" t="s">
        <v>16</v>
      </c>
      <c r="D53" s="8">
        <v>37399</v>
      </c>
      <c r="E53" s="27">
        <v>37288</v>
      </c>
      <c r="F53" s="27">
        <v>111</v>
      </c>
      <c r="G53" s="37">
        <f t="shared" si="1"/>
        <v>7480</v>
      </c>
      <c r="H53" s="14">
        <v>939</v>
      </c>
    </row>
    <row r="54" spans="1:11" ht="20.45" customHeight="1" x14ac:dyDescent="0.15">
      <c r="A54" s="35"/>
      <c r="B54" s="36"/>
      <c r="C54" s="16" t="s">
        <v>17</v>
      </c>
      <c r="D54" s="8">
        <v>35609</v>
      </c>
      <c r="E54" s="27">
        <v>35527</v>
      </c>
      <c r="F54" s="27">
        <v>82</v>
      </c>
      <c r="G54" s="37">
        <f t="shared" si="1"/>
        <v>7122</v>
      </c>
      <c r="H54" s="14">
        <v>939</v>
      </c>
    </row>
    <row r="55" spans="1:11" ht="20.45" customHeight="1" x14ac:dyDescent="0.15">
      <c r="A55" s="35"/>
      <c r="B55" s="39" t="s">
        <v>56</v>
      </c>
      <c r="C55" s="39" t="s">
        <v>1</v>
      </c>
      <c r="D55" s="40">
        <f>SUM(D56:D58)</f>
        <v>83568</v>
      </c>
      <c r="E55" s="40">
        <f>SUM(E56:E58)</f>
        <v>83427</v>
      </c>
      <c r="F55" s="40">
        <f>SUM(F56:F58)</f>
        <v>141</v>
      </c>
      <c r="G55" s="34">
        <f t="shared" si="1"/>
        <v>16714</v>
      </c>
      <c r="H55" s="12"/>
      <c r="K55" s="22"/>
    </row>
    <row r="56" spans="1:11" ht="20.45" customHeight="1" x14ac:dyDescent="0.15">
      <c r="A56" s="35"/>
      <c r="B56" s="36"/>
      <c r="C56" s="41" t="s">
        <v>46</v>
      </c>
      <c r="D56" s="8">
        <v>23803</v>
      </c>
      <c r="E56" s="27">
        <v>23753</v>
      </c>
      <c r="F56" s="27">
        <v>50</v>
      </c>
      <c r="G56" s="37">
        <f t="shared" si="1"/>
        <v>4761</v>
      </c>
      <c r="H56" s="14">
        <v>836</v>
      </c>
      <c r="K56" s="22"/>
    </row>
    <row r="57" spans="1:11" ht="20.45" customHeight="1" x14ac:dyDescent="0.15">
      <c r="A57" s="35"/>
      <c r="B57" s="36"/>
      <c r="C57" s="36" t="s">
        <v>45</v>
      </c>
      <c r="D57" s="8">
        <v>36549</v>
      </c>
      <c r="E57" s="27">
        <v>36496</v>
      </c>
      <c r="F57" s="27">
        <v>53</v>
      </c>
      <c r="G57" s="37">
        <f t="shared" si="1"/>
        <v>7310</v>
      </c>
      <c r="H57" s="14">
        <v>836</v>
      </c>
    </row>
    <row r="58" spans="1:11" ht="20.45" customHeight="1" x14ac:dyDescent="0.15">
      <c r="A58" s="35"/>
      <c r="B58" s="36"/>
      <c r="C58" s="36" t="s">
        <v>49</v>
      </c>
      <c r="D58" s="8">
        <v>23216</v>
      </c>
      <c r="E58" s="27">
        <v>23178</v>
      </c>
      <c r="F58" s="27">
        <v>38</v>
      </c>
      <c r="G58" s="37">
        <f t="shared" si="1"/>
        <v>4644</v>
      </c>
      <c r="H58" s="14">
        <v>836</v>
      </c>
    </row>
    <row r="59" spans="1:11" ht="20.45" customHeight="1" x14ac:dyDescent="0.15">
      <c r="A59" s="35"/>
      <c r="B59" s="39" t="s">
        <v>57</v>
      </c>
      <c r="C59" s="39" t="s">
        <v>1</v>
      </c>
      <c r="D59" s="40">
        <f>SUM(D60:D62)</f>
        <v>55154</v>
      </c>
      <c r="E59" s="40">
        <f>SUM(E60:E62)</f>
        <v>55053</v>
      </c>
      <c r="F59" s="40">
        <f>SUM(F60:F62)</f>
        <v>101</v>
      </c>
      <c r="G59" s="34">
        <f t="shared" si="1"/>
        <v>11031</v>
      </c>
      <c r="H59" s="12"/>
      <c r="J59" s="22"/>
      <c r="K59" s="22"/>
    </row>
    <row r="60" spans="1:11" ht="20.45" customHeight="1" x14ac:dyDescent="0.15">
      <c r="A60" s="35"/>
      <c r="B60" s="36"/>
      <c r="C60" s="16" t="s">
        <v>18</v>
      </c>
      <c r="D60" s="8">
        <v>22895</v>
      </c>
      <c r="E60" s="27">
        <v>22844</v>
      </c>
      <c r="F60" s="27">
        <v>51</v>
      </c>
      <c r="G60" s="37">
        <f t="shared" si="1"/>
        <v>4579</v>
      </c>
      <c r="H60" s="14">
        <v>552</v>
      </c>
      <c r="K60" s="22"/>
    </row>
    <row r="61" spans="1:11" ht="20.45" customHeight="1" x14ac:dyDescent="0.15">
      <c r="A61" s="35"/>
      <c r="B61" s="36"/>
      <c r="C61" s="16" t="s">
        <v>19</v>
      </c>
      <c r="D61" s="8">
        <v>5866</v>
      </c>
      <c r="E61" s="27">
        <v>5860</v>
      </c>
      <c r="F61" s="27">
        <v>6</v>
      </c>
      <c r="G61" s="37">
        <f t="shared" si="1"/>
        <v>1174</v>
      </c>
      <c r="H61" s="14">
        <v>552</v>
      </c>
    </row>
    <row r="62" spans="1:11" ht="20.45" customHeight="1" x14ac:dyDescent="0.15">
      <c r="A62" s="35"/>
      <c r="B62" s="36"/>
      <c r="C62" s="16" t="s">
        <v>21</v>
      </c>
      <c r="D62" s="8">
        <v>26393</v>
      </c>
      <c r="E62" s="27">
        <v>26349</v>
      </c>
      <c r="F62" s="27">
        <v>44</v>
      </c>
      <c r="G62" s="37">
        <f t="shared" si="1"/>
        <v>5279</v>
      </c>
      <c r="H62" s="14">
        <v>552</v>
      </c>
    </row>
    <row r="63" spans="1:11" ht="20.45" customHeight="1" x14ac:dyDescent="0.15">
      <c r="A63" s="35"/>
      <c r="B63" s="39" t="s">
        <v>58</v>
      </c>
      <c r="C63" s="39" t="s">
        <v>1</v>
      </c>
      <c r="D63" s="40">
        <f>SUM(D64:D67)</f>
        <v>52625</v>
      </c>
      <c r="E63" s="40">
        <f t="shared" ref="E63:F63" si="3">SUM(E64:E67)</f>
        <v>52412</v>
      </c>
      <c r="F63" s="40">
        <f t="shared" si="3"/>
        <v>213</v>
      </c>
      <c r="G63" s="34">
        <f t="shared" si="1"/>
        <v>10525</v>
      </c>
      <c r="H63" s="12"/>
      <c r="K63" s="22"/>
    </row>
    <row r="64" spans="1:11" ht="20.45" customHeight="1" x14ac:dyDescent="0.15">
      <c r="A64" s="35"/>
      <c r="B64" s="36"/>
      <c r="C64" s="36" t="s">
        <v>20</v>
      </c>
      <c r="D64" s="8">
        <v>8628</v>
      </c>
      <c r="E64" s="27">
        <v>8608</v>
      </c>
      <c r="F64" s="27">
        <v>20</v>
      </c>
      <c r="G64" s="37">
        <f t="shared" si="1"/>
        <v>1726</v>
      </c>
      <c r="H64" s="14">
        <v>527</v>
      </c>
      <c r="K64" s="22"/>
    </row>
    <row r="65" spans="1:11" ht="20.45" customHeight="1" x14ac:dyDescent="0.15">
      <c r="A65" s="35"/>
      <c r="B65" s="36"/>
      <c r="C65" s="36" t="s">
        <v>22</v>
      </c>
      <c r="D65" s="8">
        <v>19981</v>
      </c>
      <c r="E65" s="27">
        <v>19881</v>
      </c>
      <c r="F65" s="27">
        <v>100</v>
      </c>
      <c r="G65" s="37">
        <f t="shared" si="1"/>
        <v>3997</v>
      </c>
      <c r="H65" s="14">
        <v>527</v>
      </c>
    </row>
    <row r="66" spans="1:11" ht="20.45" customHeight="1" x14ac:dyDescent="0.15">
      <c r="A66" s="35"/>
      <c r="B66" s="36"/>
      <c r="C66" s="36" t="s">
        <v>30</v>
      </c>
      <c r="D66" s="8">
        <v>11697</v>
      </c>
      <c r="E66" s="27">
        <v>11637</v>
      </c>
      <c r="F66" s="27">
        <v>60</v>
      </c>
      <c r="G66" s="37">
        <f t="shared" si="1"/>
        <v>2340</v>
      </c>
      <c r="H66" s="14">
        <v>527</v>
      </c>
    </row>
    <row r="67" spans="1:11" ht="20.45" customHeight="1" x14ac:dyDescent="0.15">
      <c r="A67" s="35"/>
      <c r="B67" s="36"/>
      <c r="C67" s="36" t="s">
        <v>31</v>
      </c>
      <c r="D67" s="8">
        <v>12319</v>
      </c>
      <c r="E67" s="27">
        <v>12286</v>
      </c>
      <c r="F67" s="27">
        <v>33</v>
      </c>
      <c r="G67" s="37">
        <f t="shared" si="1"/>
        <v>2464</v>
      </c>
      <c r="H67" s="14">
        <v>527</v>
      </c>
    </row>
    <row r="68" spans="1:11" ht="20.45" customHeight="1" x14ac:dyDescent="0.15">
      <c r="A68" s="35"/>
      <c r="B68" s="39" t="s">
        <v>59</v>
      </c>
      <c r="C68" s="39" t="s">
        <v>1</v>
      </c>
      <c r="D68" s="40">
        <f>SUM(D69:D72)</f>
        <v>52285</v>
      </c>
      <c r="E68" s="40">
        <f>SUM(E69:E72)</f>
        <v>52133</v>
      </c>
      <c r="F68" s="40">
        <f>SUM(F69:F72)</f>
        <v>152</v>
      </c>
      <c r="G68" s="34">
        <f t="shared" si="1"/>
        <v>10457</v>
      </c>
      <c r="H68" s="12"/>
      <c r="K68" s="22"/>
    </row>
    <row r="69" spans="1:11" ht="20.45" customHeight="1" x14ac:dyDescent="0.15">
      <c r="A69" s="35"/>
      <c r="B69" s="36"/>
      <c r="C69" s="36" t="s">
        <v>32</v>
      </c>
      <c r="D69" s="8">
        <v>11127</v>
      </c>
      <c r="E69" s="27">
        <v>11054</v>
      </c>
      <c r="F69" s="27">
        <v>73</v>
      </c>
      <c r="G69" s="37">
        <f t="shared" si="1"/>
        <v>2226</v>
      </c>
      <c r="H69" s="14">
        <v>523</v>
      </c>
      <c r="K69" s="22"/>
    </row>
    <row r="70" spans="1:11" ht="20.45" customHeight="1" x14ac:dyDescent="0.15">
      <c r="A70" s="35"/>
      <c r="B70" s="36"/>
      <c r="C70" s="36" t="s">
        <v>33</v>
      </c>
      <c r="D70" s="8">
        <v>17091</v>
      </c>
      <c r="E70" s="27">
        <v>17073</v>
      </c>
      <c r="F70" s="27">
        <v>18</v>
      </c>
      <c r="G70" s="37">
        <f t="shared" si="1"/>
        <v>3419</v>
      </c>
      <c r="H70" s="14">
        <v>523</v>
      </c>
    </row>
    <row r="71" spans="1:11" ht="20.45" customHeight="1" x14ac:dyDescent="0.15">
      <c r="A71" s="35"/>
      <c r="B71" s="36"/>
      <c r="C71" s="36" t="s">
        <v>34</v>
      </c>
      <c r="D71" s="8">
        <v>14919</v>
      </c>
      <c r="E71" s="27">
        <v>14883</v>
      </c>
      <c r="F71" s="27">
        <v>36</v>
      </c>
      <c r="G71" s="37">
        <f t="shared" si="1"/>
        <v>2984</v>
      </c>
      <c r="H71" s="14">
        <v>523</v>
      </c>
    </row>
    <row r="72" spans="1:11" ht="20.45" customHeight="1" thickBot="1" x14ac:dyDescent="0.2">
      <c r="A72" s="42"/>
      <c r="B72" s="43"/>
      <c r="C72" s="43" t="s">
        <v>35</v>
      </c>
      <c r="D72" s="44">
        <v>9148</v>
      </c>
      <c r="E72" s="30">
        <v>9123</v>
      </c>
      <c r="F72" s="30">
        <v>25</v>
      </c>
      <c r="G72" s="46">
        <f t="shared" si="1"/>
        <v>1830</v>
      </c>
      <c r="H72" s="15">
        <v>523</v>
      </c>
    </row>
    <row r="74" spans="1:11" ht="51" customHeight="1" x14ac:dyDescent="0.15">
      <c r="A74" s="66" t="s">
        <v>60</v>
      </c>
      <c r="B74" s="61"/>
      <c r="C74" s="61"/>
      <c r="D74" s="61"/>
      <c r="E74" s="61"/>
      <c r="F74" s="61"/>
      <c r="G74" s="61"/>
      <c r="H74" s="61"/>
    </row>
  </sheetData>
  <mergeCells count="43">
    <mergeCell ref="G22:H22"/>
    <mergeCell ref="G10:H11"/>
    <mergeCell ref="E10:E11"/>
    <mergeCell ref="D6:G6"/>
    <mergeCell ref="D7:G7"/>
    <mergeCell ref="F10:F11"/>
    <mergeCell ref="G15:H15"/>
    <mergeCell ref="G16:H16"/>
    <mergeCell ref="G19:H19"/>
    <mergeCell ref="G20:H20"/>
    <mergeCell ref="G21:H21"/>
    <mergeCell ref="G18:H18"/>
    <mergeCell ref="G17:H17"/>
    <mergeCell ref="A1:D1"/>
    <mergeCell ref="G12:H12"/>
    <mergeCell ref="G13:H13"/>
    <mergeCell ref="G14:H14"/>
    <mergeCell ref="A5:H5"/>
    <mergeCell ref="A3:H3"/>
    <mergeCell ref="A10:A11"/>
    <mergeCell ref="B10:D10"/>
    <mergeCell ref="A38:D38"/>
    <mergeCell ref="A37:H37"/>
    <mergeCell ref="G41:G42"/>
    <mergeCell ref="H41:H42"/>
    <mergeCell ref="A74:H74"/>
    <mergeCell ref="A41:A42"/>
    <mergeCell ref="B41:B42"/>
    <mergeCell ref="C41:C42"/>
    <mergeCell ref="D41:F41"/>
    <mergeCell ref="G35:H35"/>
    <mergeCell ref="G23:H23"/>
    <mergeCell ref="G24:H24"/>
    <mergeCell ref="G25:H25"/>
    <mergeCell ref="G26:H26"/>
    <mergeCell ref="G31:H31"/>
    <mergeCell ref="G27:H27"/>
    <mergeCell ref="G28:H28"/>
    <mergeCell ref="G29:H29"/>
    <mergeCell ref="G30:H30"/>
    <mergeCell ref="G32:H32"/>
    <mergeCell ref="G33:H33"/>
    <mergeCell ref="G34:H34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scale="91" orientation="portrait" r:id="rId1"/>
  <headerFooter alignWithMargins="0"/>
  <rowBreaks count="1" manualBreakCount="1">
    <brk id="38" max="7" man="1"/>
  </rowBreaks>
  <ignoredErrors>
    <ignoredError sqref="D46:E46 H46 E51:F51 D55:F55 D59:F59 D63:F63 D68:F68 H51 H55 H59 H63 H68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2020-01-02T03:43:56Z</cp:lastPrinted>
  <dcterms:created xsi:type="dcterms:W3CDTF">2007-05-31T01:41:30Z</dcterms:created>
  <dcterms:modified xsi:type="dcterms:W3CDTF">2022-01-06T01:46:03Z</dcterms:modified>
</cp:coreProperties>
</file>