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행중\1월 구보(주민소환투표 등)\주민소환\"/>
    </mc:Choice>
  </mc:AlternateContent>
  <xr:revisionPtr revIDLastSave="0" documentId="13_ncr:1_{19B38D8F-729A-49CB-B7E8-4FED1A707AC8}" xr6:coauthVersionLast="45" xr6:coauthVersionMax="47" xr10:uidLastSave="{00000000-0000-0000-0000-000000000000}"/>
  <bookViews>
    <workbookView xWindow="28680" yWindow="-1530" windowWidth="29040" windowHeight="15840" xr2:uid="{00000000-000D-0000-FFFF-FFFF00000000}"/>
  </bookViews>
  <sheets>
    <sheet name="구청장, 구의원" sheetId="1" r:id="rId1"/>
  </sheets>
  <definedNames>
    <definedName name="_xlnm.Print_Titles" localSheetId="0">'구청장, 구의원'!$41:$42</definedName>
  </definedNames>
  <calcPr calcId="181029"/>
</workbook>
</file>

<file path=xl/calcChain.xml><?xml version="1.0" encoding="utf-8"?>
<calcChain xmlns="http://schemas.openxmlformats.org/spreadsheetml/2006/main">
  <c r="G46" i="1" l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44" i="1"/>
  <c r="G45" i="1"/>
  <c r="G4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13" i="1"/>
  <c r="E67" i="1"/>
  <c r="F67" i="1"/>
  <c r="D67" i="1"/>
  <c r="D69" i="1"/>
  <c r="D70" i="1"/>
  <c r="D71" i="1"/>
  <c r="D68" i="1"/>
  <c r="E62" i="1"/>
  <c r="F62" i="1"/>
  <c r="D62" i="1"/>
  <c r="D64" i="1"/>
  <c r="D65" i="1"/>
  <c r="D66" i="1"/>
  <c r="D63" i="1"/>
  <c r="E59" i="1"/>
  <c r="F59" i="1"/>
  <c r="D59" i="1"/>
  <c r="D61" i="1"/>
  <c r="D60" i="1"/>
  <c r="E54" i="1"/>
  <c r="F54" i="1"/>
  <c r="D54" i="1"/>
  <c r="D56" i="1"/>
  <c r="D57" i="1"/>
  <c r="D58" i="1"/>
  <c r="D55" i="1"/>
  <c r="E46" i="1"/>
  <c r="F46" i="1"/>
  <c r="D46" i="1"/>
  <c r="D48" i="1"/>
  <c r="D49" i="1"/>
  <c r="D50" i="1"/>
  <c r="D51" i="1"/>
  <c r="D52" i="1"/>
  <c r="D53" i="1"/>
  <c r="D47" i="1"/>
  <c r="F43" i="1"/>
  <c r="E43" i="1"/>
  <c r="D45" i="1"/>
  <c r="D43" i="1" s="1"/>
  <c r="D44" i="1"/>
  <c r="B14" i="1" l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13" i="1"/>
  <c r="D12" i="1" l="1"/>
  <c r="C12" i="1" l="1"/>
  <c r="B12" i="1"/>
  <c r="E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seogu</author>
  </authors>
  <commentList>
    <comment ref="F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주민소환에 관한 법률 시행령 2조에 의거</t>
        </r>
      </text>
    </comment>
    <comment ref="H41" authorId="1" shapeId="0" xr:uid="{00000000-0006-0000-0000-000002000000}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<sst xmlns="http://schemas.openxmlformats.org/spreadsheetml/2006/main" count="88" uniqueCount="60">
  <si>
    <t>청구권자 총수</t>
    <phoneticPr fontId="3" type="noConversion"/>
  </si>
  <si>
    <t>계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</si>
  <si>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</si>
  <si>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</si>
  <si>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</si>
  <si>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</si>
  <si>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</si>
  <si>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</si>
  <si>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</si>
  <si>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</si>
  <si>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</si>
  <si>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</si>
  <si>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</si>
  <si>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</si>
  <si>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</si>
  <si>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</si>
  <si>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</si>
  <si>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</si>
  <si>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</si>
  <si>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</si>
  <si>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</si>
  <si>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</si>
  <si>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</si>
  <si>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</si>
  <si>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</si>
  <si>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</si>
  <si>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</si>
  <si>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&lt;구의원&gt;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</si>
  <si>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</si>
  <si>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</si>
  <si>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</si>
  <si>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</si>
  <si>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</si>
  <si>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다선거구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</si>
  <si>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</si>
  <si>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</si>
  <si>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</si>
  <si>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</si>
  <si>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청라3동</t>
    <phoneticPr fontId="3" type="noConversion"/>
  </si>
  <si>
    <t>검단동</t>
    <phoneticPr fontId="3" type="noConversion"/>
  </si>
  <si>
    <t>불로대곡동</t>
    <phoneticPr fontId="3" type="noConversion"/>
  </si>
  <si>
    <t>원당동</t>
    <phoneticPr fontId="3" type="noConversion"/>
  </si>
  <si>
    <t>당하동</t>
    <phoneticPr fontId="3" type="noConversion"/>
  </si>
  <si>
    <t>오류왕길동</t>
    <phoneticPr fontId="3" type="noConversion"/>
  </si>
  <si>
    <t>나선거구</t>
    <phoneticPr fontId="3" type="noConversion"/>
  </si>
  <si>
    <t>라선거구</t>
    <phoneticPr fontId="3" type="noConversion"/>
  </si>
  <si>
    <t>마선거구</t>
    <phoneticPr fontId="3" type="noConversion"/>
  </si>
  <si>
    <t>바선거구</t>
    <phoneticPr fontId="3" type="noConversion"/>
  </si>
  <si>
    <t>※ 각 선거구별로 산정된 서명인 수 이상의 서명을 받되, 선거구안에 3개이상의 동이 있는 경우
    각 선거구별 1/3 이상의 동에서 각각 최소 서명인 수 이상의 서명을 받아야 함</t>
    <phoneticPr fontId="3" type="noConversion"/>
  </si>
  <si>
    <t xml:space="preserve">    이상의 서명을 받아야 함</t>
    <phoneticPr fontId="3" type="noConversion"/>
  </si>
  <si>
    <t>오류왕길동</t>
    <phoneticPr fontId="3" type="noConversion"/>
  </si>
  <si>
    <t>마전동</t>
    <phoneticPr fontId="3" type="noConversion"/>
  </si>
  <si>
    <t>아라동</t>
    <phoneticPr fontId="3" type="noConversion"/>
  </si>
  <si>
    <t>최      소
서명인수</t>
    <phoneticPr fontId="3" type="noConversion"/>
  </si>
  <si>
    <r>
      <t>19</t>
    </r>
    <r>
      <rPr>
        <sz val="11"/>
        <rFont val="돋움"/>
        <family val="3"/>
        <charset val="129"/>
      </rPr>
      <t>세이상주민</t>
    </r>
    <phoneticPr fontId="3" type="noConversion"/>
  </si>
  <si>
    <t>등록 외국인
(19세이상)</t>
    <phoneticPr fontId="3" type="noConversion"/>
  </si>
  <si>
    <t>서명인수
(15%)</t>
    <phoneticPr fontId="3" type="noConversion"/>
  </si>
  <si>
    <t xml:space="preserve"> 주민소환에 관한 법률 제7조 제5항 및 같은 법 시행령 제2조 제3항의 규정에 의거
 2025년도 주민소환투표청구권자 총수 및 서명인 수를 다음과 같이 공표합니다.</t>
    <phoneticPr fontId="3" type="noConversion"/>
  </si>
  <si>
    <t>※ 산정된 서명인 수 78,454명 이상의 서명을 받되, 8개 동 이상에서 각각 최소 서명인 수</t>
    <phoneticPr fontId="3" type="noConversion"/>
  </si>
  <si>
    <t>인천광역시서구 공고 제2025 - 34호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</si>
</sst>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yyyy&quot;년&quot;\ m&quot;월&quot;\ d&quot;일&quot;"/>
    <numFmt numFmtId="178" formatCode="_-* #,##0_-;\-* #,##0_-;_-* &quot;-&quot;??_-;_-@_-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4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5" fillId="0" borderId="1" xfId="1" applyFont="1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41" fontId="11" fillId="4" borderId="1" xfId="1" applyFont="1" applyFill="1" applyBorder="1" applyAlignment="1">
      <alignment horizontal="left" vertical="center"/>
    </xf>
    <xf numFmtId="43" fontId="0" fillId="0" borderId="0" xfId="0" applyNumberFormat="1">
      <alignment vertical="center"/>
    </xf>
    <xf numFmtId="41" fontId="5" fillId="5" borderId="1" xfId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176" fontId="11" fillId="2" borderId="1" xfId="0" applyNumberFormat="1" applyFont="1" applyFill="1" applyBorder="1">
      <alignment vertical="center"/>
    </xf>
    <xf numFmtId="176" fontId="5" fillId="6" borderId="1" xfId="0" applyNumberFormat="1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6" fontId="5" fillId="6" borderId="5" xfId="0" applyNumberFormat="1" applyFont="1" applyFill="1" applyBorder="1">
      <alignment vertical="center"/>
    </xf>
    <xf numFmtId="0" fontId="5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41" fontId="5" fillId="0" borderId="5" xfId="1" applyFont="1" applyFill="1" applyBorder="1">
      <alignment vertical="center"/>
    </xf>
    <xf numFmtId="41" fontId="5" fillId="5" borderId="5" xfId="1" applyFont="1" applyFill="1" applyBorder="1" applyAlignment="1">
      <alignment horizontal="left" vertical="center"/>
    </xf>
    <xf numFmtId="41" fontId="11" fillId="2" borderId="3" xfId="1" applyFont="1" applyFill="1" applyBorder="1" applyAlignment="1">
      <alignment horizontal="center" vertical="center"/>
    </xf>
    <xf numFmtId="41" fontId="5" fillId="5" borderId="1" xfId="2" applyFont="1" applyFill="1" applyBorder="1" applyAlignment="1">
      <alignment horizontal="center" vertical="center" shrinkToFit="1"/>
    </xf>
    <xf numFmtId="41" fontId="5" fillId="0" borderId="3" xfId="2" applyFont="1" applyFill="1" applyBorder="1" applyAlignment="1">
      <alignment horizontal="center" vertical="center" shrinkToFit="1"/>
    </xf>
    <xf numFmtId="41" fontId="5" fillId="0" borderId="0" xfId="0" applyNumberFormat="1" applyFont="1">
      <alignment vertical="center"/>
    </xf>
    <xf numFmtId="41" fontId="11" fillId="3" borderId="3" xfId="1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vertical="center" shrinkToFit="1"/>
    </xf>
    <xf numFmtId="41" fontId="5" fillId="5" borderId="5" xfId="2" applyFont="1" applyFill="1" applyBorder="1" applyAlignment="1">
      <alignment horizontal="center" vertical="center" shrinkToFit="1"/>
    </xf>
    <xf numFmtId="41" fontId="5" fillId="0" borderId="7" xfId="2" applyFont="1" applyFill="1" applyBorder="1" applyAlignment="1">
      <alignment horizontal="center" vertical="center" shrinkToFit="1"/>
    </xf>
    <xf numFmtId="41" fontId="18" fillId="0" borderId="1" xfId="2" applyFont="1" applyFill="1" applyBorder="1" applyAlignment="1">
      <alignment vertical="center" shrinkToFit="1"/>
    </xf>
    <xf numFmtId="41" fontId="18" fillId="0" borderId="5" xfId="2" applyFont="1" applyFill="1" applyBorder="1" applyAlignment="1">
      <alignment vertical="center" shrinkToFit="1"/>
    </xf>
    <xf numFmtId="41" fontId="0" fillId="0" borderId="0" xfId="1" applyFont="1">
      <alignment vertical="center"/>
    </xf>
    <xf numFmtId="178" fontId="0" fillId="0" borderId="0" xfId="0" applyNumberFormat="1">
      <alignment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0" fillId="7" borderId="10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0" fillId="7" borderId="6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9" fontId="5" fillId="0" borderId="1" xfId="1" applyNumberFormat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zoomScaleNormal="100" workbookViewId="0">
      <selection sqref="A1:D1"/>
    </sheetView>
  </sheetViews>
  <sheetFormatPr defaultRowHeight="13.5"/>
  <cols>
    <col min="1" max="1" width="13.109375" customWidth="1"/>
    <col min="2" max="3" width="13.44140625" bestFit="1" customWidth="1"/>
    <col min="4" max="4" width="11" customWidth="1"/>
    <col min="5" max="5" width="11.88671875" bestFit="1" customWidth="1"/>
    <col min="6" max="6" width="12.44140625" customWidth="1"/>
    <col min="7" max="7" width="9.33203125" customWidth="1"/>
    <col min="8" max="8" width="8.5546875" customWidth="1"/>
    <col min="9" max="9" width="9.88671875" bestFit="1" customWidth="1"/>
    <col min="10" max="10" width="18.6640625" bestFit="1" customWidth="1"/>
    <col min="11" max="11" width="11.21875" customWidth="1"/>
  </cols>
  <sheetData>
    <row r="1" spans="1:11" ht="18.75">
      <c r="A1" s="67" t="s">
        <v>59</v>
      </c>
      <c r="B1" s="68"/>
      <c r="C1" s="68"/>
      <c r="D1" s="68"/>
    </row>
    <row r="2" spans="1:11" ht="5.25" customHeight="1"/>
    <row r="3" spans="1:11" ht="25.5">
      <c r="A3" s="74" t="s">
        <v>11</v>
      </c>
      <c r="B3" s="74"/>
      <c r="C3" s="74"/>
      <c r="D3" s="74"/>
      <c r="E3" s="74"/>
      <c r="F3" s="74"/>
      <c r="G3" s="74"/>
      <c r="H3" s="74"/>
    </row>
    <row r="4" spans="1:11" ht="6.75" customHeight="1"/>
    <row r="5" spans="1:11" ht="38.25" customHeight="1">
      <c r="A5" s="72" t="s">
        <v>57</v>
      </c>
      <c r="B5" s="73"/>
      <c r="C5" s="73"/>
      <c r="D5" s="73"/>
      <c r="E5" s="73"/>
      <c r="F5" s="73"/>
      <c r="G5" s="73"/>
      <c r="H5" s="73"/>
    </row>
    <row r="6" spans="1:11" ht="20.25" customHeight="1">
      <c r="D6" s="83">
        <v>45663</v>
      </c>
      <c r="E6" s="83"/>
      <c r="F6" s="83"/>
      <c r="G6" s="83"/>
    </row>
    <row r="7" spans="1:11" ht="27.75" customHeight="1">
      <c r="D7" s="84" t="s">
        <v>12</v>
      </c>
      <c r="E7" s="84"/>
      <c r="F7" s="84"/>
      <c r="G7" s="84"/>
    </row>
    <row r="8" spans="1:11" ht="15.75" customHeight="1">
      <c r="A8" s="4" t="s">
        <v>13</v>
      </c>
      <c r="B8" s="5"/>
      <c r="H8" s="3" t="s">
        <v>34</v>
      </c>
    </row>
    <row r="9" spans="1:11" ht="5.25" customHeight="1" thickBot="1">
      <c r="A9" s="1"/>
    </row>
    <row r="10" spans="1:11" ht="20.100000000000001" customHeight="1">
      <c r="A10" s="75" t="s">
        <v>29</v>
      </c>
      <c r="B10" s="77" t="s">
        <v>0</v>
      </c>
      <c r="C10" s="77"/>
      <c r="D10" s="77"/>
      <c r="E10" s="78" t="s">
        <v>56</v>
      </c>
      <c r="F10" s="78" t="s">
        <v>53</v>
      </c>
      <c r="G10" s="78" t="s">
        <v>9</v>
      </c>
      <c r="H10" s="79"/>
    </row>
    <row r="11" spans="1:11" ht="27">
      <c r="A11" s="76"/>
      <c r="B11" s="31" t="s">
        <v>10</v>
      </c>
      <c r="C11" s="32" t="s">
        <v>54</v>
      </c>
      <c r="D11" s="32" t="s">
        <v>55</v>
      </c>
      <c r="E11" s="82"/>
      <c r="F11" s="80"/>
      <c r="G11" s="80"/>
      <c r="H11" s="81"/>
      <c r="K11" s="15"/>
    </row>
    <row r="12" spans="1:11" ht="20.100000000000001" customHeight="1">
      <c r="A12" s="12" t="s">
        <v>31</v>
      </c>
      <c r="B12" s="13">
        <f>SUM(B13:B35)</f>
        <v>523021</v>
      </c>
      <c r="C12" s="13">
        <f>SUM(C13:C35)</f>
        <v>521487</v>
      </c>
      <c r="D12" s="13">
        <f>SUM(D13:D35)</f>
        <v>1534</v>
      </c>
      <c r="E12" s="14">
        <f>ROUNDUP(B12*0.15,0)</f>
        <v>78454</v>
      </c>
      <c r="F12" s="18"/>
      <c r="G12" s="69"/>
      <c r="H12" s="70"/>
      <c r="J12" s="47"/>
      <c r="K12" s="15"/>
    </row>
    <row r="13" spans="1:11" ht="20.100000000000001" customHeight="1">
      <c r="A13" s="7" t="s">
        <v>14</v>
      </c>
      <c r="B13" s="6">
        <f>C13+D13</f>
        <v>45238</v>
      </c>
      <c r="C13" s="45">
        <v>45109</v>
      </c>
      <c r="D13" s="45">
        <v>129</v>
      </c>
      <c r="E13" s="16">
        <f>ROUNDUP(B13*0.15,0)</f>
        <v>6786</v>
      </c>
      <c r="F13" s="17">
        <v>5231</v>
      </c>
      <c r="G13" s="71"/>
      <c r="H13" s="52"/>
      <c r="J13" s="48"/>
    </row>
    <row r="14" spans="1:11" ht="20.100000000000001" customHeight="1">
      <c r="A14" s="7" t="s">
        <v>15</v>
      </c>
      <c r="B14" s="6">
        <f t="shared" ref="B14:B35" si="0">C14+D14</f>
        <v>33368</v>
      </c>
      <c r="C14" s="45">
        <v>33261</v>
      </c>
      <c r="D14" s="45">
        <v>107</v>
      </c>
      <c r="E14" s="16">
        <f t="shared" ref="E14:E35" si="1">ROUNDUP(B14*0.15,0)</f>
        <v>5006</v>
      </c>
      <c r="F14" s="17">
        <v>5006</v>
      </c>
      <c r="G14" s="71"/>
      <c r="H14" s="52"/>
      <c r="J14" s="48"/>
    </row>
    <row r="15" spans="1:11" ht="20.100000000000001" customHeight="1">
      <c r="A15" s="9" t="s">
        <v>36</v>
      </c>
      <c r="B15" s="6">
        <f t="shared" si="0"/>
        <v>23848</v>
      </c>
      <c r="C15" s="45">
        <v>23788</v>
      </c>
      <c r="D15" s="45">
        <v>60</v>
      </c>
      <c r="E15" s="16">
        <f t="shared" si="1"/>
        <v>3578</v>
      </c>
      <c r="F15" s="17">
        <v>3578</v>
      </c>
      <c r="G15" s="51"/>
      <c r="H15" s="85"/>
      <c r="J15" s="48"/>
    </row>
    <row r="16" spans="1:11" ht="20.100000000000001" customHeight="1">
      <c r="A16" s="7" t="s">
        <v>37</v>
      </c>
      <c r="B16" s="6">
        <f t="shared" si="0"/>
        <v>36861</v>
      </c>
      <c r="C16" s="45">
        <v>36786</v>
      </c>
      <c r="D16" s="45">
        <v>75</v>
      </c>
      <c r="E16" s="16">
        <f t="shared" si="1"/>
        <v>5530</v>
      </c>
      <c r="F16" s="17">
        <v>5231</v>
      </c>
      <c r="G16" s="53"/>
      <c r="H16" s="54"/>
      <c r="J16" s="48"/>
    </row>
    <row r="17" spans="1:10" ht="20.100000000000001" customHeight="1">
      <c r="A17" s="7" t="s">
        <v>38</v>
      </c>
      <c r="B17" s="6">
        <f t="shared" si="0"/>
        <v>27630</v>
      </c>
      <c r="C17" s="45">
        <v>27561</v>
      </c>
      <c r="D17" s="45">
        <v>69</v>
      </c>
      <c r="E17" s="16">
        <f t="shared" si="1"/>
        <v>4145</v>
      </c>
      <c r="F17" s="17">
        <v>4145</v>
      </c>
      <c r="G17" s="53"/>
      <c r="H17" s="56"/>
      <c r="J17" s="48"/>
    </row>
    <row r="18" spans="1:10" ht="20.100000000000001" customHeight="1">
      <c r="A18" s="7" t="s">
        <v>16</v>
      </c>
      <c r="B18" s="6">
        <f t="shared" si="0"/>
        <v>33393</v>
      </c>
      <c r="C18" s="45">
        <v>33321</v>
      </c>
      <c r="D18" s="45">
        <v>72</v>
      </c>
      <c r="E18" s="16">
        <f t="shared" si="1"/>
        <v>5009</v>
      </c>
      <c r="F18" s="17">
        <v>5009</v>
      </c>
      <c r="G18" s="51"/>
      <c r="H18" s="52"/>
      <c r="J18" s="48"/>
    </row>
    <row r="19" spans="1:10" ht="20.100000000000001" customHeight="1">
      <c r="A19" s="7" t="s">
        <v>17</v>
      </c>
      <c r="B19" s="6">
        <f t="shared" si="0"/>
        <v>14118</v>
      </c>
      <c r="C19" s="45">
        <v>14105</v>
      </c>
      <c r="D19" s="45">
        <v>13</v>
      </c>
      <c r="E19" s="16">
        <f t="shared" si="1"/>
        <v>2118</v>
      </c>
      <c r="F19" s="17">
        <v>2118</v>
      </c>
      <c r="G19" s="51"/>
      <c r="H19" s="52"/>
      <c r="J19" s="48"/>
    </row>
    <row r="20" spans="1:10" ht="20.100000000000001" customHeight="1">
      <c r="A20" s="7" t="s">
        <v>18</v>
      </c>
      <c r="B20" s="6">
        <f t="shared" si="0"/>
        <v>7813</v>
      </c>
      <c r="C20" s="45">
        <v>7795</v>
      </c>
      <c r="D20" s="45">
        <v>18</v>
      </c>
      <c r="E20" s="16">
        <f t="shared" si="1"/>
        <v>1172</v>
      </c>
      <c r="F20" s="17">
        <v>1172</v>
      </c>
      <c r="G20" s="51"/>
      <c r="H20" s="52"/>
      <c r="J20" s="48"/>
    </row>
    <row r="21" spans="1:10" ht="20.100000000000001" customHeight="1">
      <c r="A21" s="7" t="s">
        <v>19</v>
      </c>
      <c r="B21" s="6">
        <f t="shared" si="0"/>
        <v>24864</v>
      </c>
      <c r="C21" s="45">
        <v>24813</v>
      </c>
      <c r="D21" s="45">
        <v>51</v>
      </c>
      <c r="E21" s="16">
        <f t="shared" si="1"/>
        <v>3730</v>
      </c>
      <c r="F21" s="17">
        <v>3730</v>
      </c>
      <c r="G21" s="51"/>
      <c r="H21" s="52"/>
      <c r="J21" s="48"/>
    </row>
    <row r="22" spans="1:10" ht="20.100000000000001" customHeight="1">
      <c r="A22" s="7" t="s">
        <v>20</v>
      </c>
      <c r="B22" s="6">
        <f t="shared" si="0"/>
        <v>18249</v>
      </c>
      <c r="C22" s="45">
        <v>18128</v>
      </c>
      <c r="D22" s="45">
        <v>121</v>
      </c>
      <c r="E22" s="16">
        <f t="shared" si="1"/>
        <v>2738</v>
      </c>
      <c r="F22" s="17">
        <v>2738</v>
      </c>
      <c r="G22" s="51"/>
      <c r="H22" s="52"/>
      <c r="J22" s="48"/>
    </row>
    <row r="23" spans="1:10" ht="20.100000000000001" customHeight="1">
      <c r="A23" s="7" t="s">
        <v>21</v>
      </c>
      <c r="B23" s="6">
        <f t="shared" si="0"/>
        <v>10800</v>
      </c>
      <c r="C23" s="45">
        <v>10744</v>
      </c>
      <c r="D23" s="45">
        <v>56</v>
      </c>
      <c r="E23" s="16">
        <f t="shared" si="1"/>
        <v>1620</v>
      </c>
      <c r="F23" s="17">
        <v>1620</v>
      </c>
      <c r="G23" s="51"/>
      <c r="H23" s="52"/>
      <c r="J23" s="48"/>
    </row>
    <row r="24" spans="1:10" ht="20.100000000000001" customHeight="1">
      <c r="A24" s="7" t="s">
        <v>22</v>
      </c>
      <c r="B24" s="6">
        <f t="shared" si="0"/>
        <v>11599</v>
      </c>
      <c r="C24" s="45">
        <v>11566</v>
      </c>
      <c r="D24" s="45">
        <v>33</v>
      </c>
      <c r="E24" s="16">
        <f t="shared" si="1"/>
        <v>1740</v>
      </c>
      <c r="F24" s="17">
        <v>1740</v>
      </c>
      <c r="G24" s="51"/>
      <c r="H24" s="52"/>
      <c r="J24" s="48"/>
    </row>
    <row r="25" spans="1:10" ht="20.100000000000001" customHeight="1">
      <c r="A25" s="7" t="s">
        <v>23</v>
      </c>
      <c r="B25" s="6">
        <f t="shared" si="0"/>
        <v>11402</v>
      </c>
      <c r="C25" s="45">
        <v>11316</v>
      </c>
      <c r="D25" s="45">
        <v>86</v>
      </c>
      <c r="E25" s="16">
        <f t="shared" si="1"/>
        <v>1711</v>
      </c>
      <c r="F25" s="17">
        <v>1711</v>
      </c>
      <c r="G25" s="51"/>
      <c r="H25" s="52"/>
      <c r="J25" s="48"/>
    </row>
    <row r="26" spans="1:10" ht="20.100000000000001" customHeight="1">
      <c r="A26" s="7" t="s">
        <v>24</v>
      </c>
      <c r="B26" s="6">
        <f t="shared" si="0"/>
        <v>16125</v>
      </c>
      <c r="C26" s="45">
        <v>16106</v>
      </c>
      <c r="D26" s="45">
        <v>19</v>
      </c>
      <c r="E26" s="16">
        <f t="shared" si="1"/>
        <v>2419</v>
      </c>
      <c r="F26" s="17">
        <v>2419</v>
      </c>
      <c r="G26" s="51"/>
      <c r="H26" s="52"/>
      <c r="J26" s="48"/>
    </row>
    <row r="27" spans="1:10" ht="20.100000000000001" customHeight="1">
      <c r="A27" s="7" t="s">
        <v>25</v>
      </c>
      <c r="B27" s="6">
        <f t="shared" si="0"/>
        <v>13923</v>
      </c>
      <c r="C27" s="45">
        <v>13865</v>
      </c>
      <c r="D27" s="45">
        <v>58</v>
      </c>
      <c r="E27" s="16">
        <f t="shared" si="1"/>
        <v>2089</v>
      </c>
      <c r="F27" s="17">
        <v>2089</v>
      </c>
      <c r="G27" s="51"/>
      <c r="H27" s="52"/>
      <c r="J27" s="48"/>
    </row>
    <row r="28" spans="1:10" ht="20.100000000000001" customHeight="1">
      <c r="A28" s="7" t="s">
        <v>26</v>
      </c>
      <c r="B28" s="6">
        <f t="shared" si="0"/>
        <v>10629</v>
      </c>
      <c r="C28" s="45">
        <v>10591</v>
      </c>
      <c r="D28" s="45">
        <v>38</v>
      </c>
      <c r="E28" s="16">
        <f t="shared" si="1"/>
        <v>1595</v>
      </c>
      <c r="F28" s="17">
        <v>1595</v>
      </c>
      <c r="G28" s="51"/>
      <c r="H28" s="52"/>
      <c r="J28" s="48"/>
    </row>
    <row r="29" spans="1:10" ht="20.100000000000001" customHeight="1">
      <c r="A29" s="7" t="s">
        <v>39</v>
      </c>
      <c r="B29" s="6">
        <f t="shared" si="0"/>
        <v>27833</v>
      </c>
      <c r="C29" s="45">
        <v>27683</v>
      </c>
      <c r="D29" s="45">
        <v>150</v>
      </c>
      <c r="E29" s="16">
        <f t="shared" si="1"/>
        <v>4175</v>
      </c>
      <c r="F29" s="17">
        <v>4175</v>
      </c>
      <c r="G29" s="51"/>
      <c r="H29" s="52"/>
      <c r="J29" s="48"/>
    </row>
    <row r="30" spans="1:10" ht="20.100000000000001" customHeight="1">
      <c r="A30" s="7" t="s">
        <v>40</v>
      </c>
      <c r="B30" s="6">
        <f t="shared" si="0"/>
        <v>20420</v>
      </c>
      <c r="C30" s="45">
        <v>20383</v>
      </c>
      <c r="D30" s="45">
        <v>37</v>
      </c>
      <c r="E30" s="16">
        <f t="shared" si="1"/>
        <v>3063</v>
      </c>
      <c r="F30" s="17">
        <v>3063</v>
      </c>
      <c r="G30" s="51"/>
      <c r="H30" s="52"/>
      <c r="J30" s="48"/>
    </row>
    <row r="31" spans="1:10" ht="20.100000000000001" customHeight="1">
      <c r="A31" s="7" t="s">
        <v>41</v>
      </c>
      <c r="B31" s="6">
        <f t="shared" si="0"/>
        <v>19986</v>
      </c>
      <c r="C31" s="45">
        <v>19953</v>
      </c>
      <c r="D31" s="45">
        <v>33</v>
      </c>
      <c r="E31" s="16">
        <f t="shared" si="1"/>
        <v>2998</v>
      </c>
      <c r="F31" s="17">
        <v>2998</v>
      </c>
      <c r="G31" s="51"/>
      <c r="H31" s="52"/>
      <c r="J31" s="48"/>
    </row>
    <row r="32" spans="1:10" ht="20.100000000000001" customHeight="1">
      <c r="A32" s="7" t="s">
        <v>42</v>
      </c>
      <c r="B32" s="6">
        <f t="shared" si="0"/>
        <v>24058</v>
      </c>
      <c r="C32" s="45">
        <v>23979</v>
      </c>
      <c r="D32" s="45">
        <v>79</v>
      </c>
      <c r="E32" s="16">
        <f t="shared" si="1"/>
        <v>3609</v>
      </c>
      <c r="F32" s="17">
        <v>3609</v>
      </c>
      <c r="G32" s="53"/>
      <c r="H32" s="54"/>
      <c r="J32" s="48"/>
    </row>
    <row r="33" spans="1:11" ht="20.100000000000001" customHeight="1">
      <c r="A33" s="11" t="s">
        <v>50</v>
      </c>
      <c r="B33" s="6">
        <f t="shared" si="0"/>
        <v>20743</v>
      </c>
      <c r="C33" s="45">
        <v>20651</v>
      </c>
      <c r="D33" s="45">
        <v>92</v>
      </c>
      <c r="E33" s="16">
        <f t="shared" si="1"/>
        <v>3112</v>
      </c>
      <c r="F33" s="17">
        <v>3112</v>
      </c>
      <c r="G33" s="55"/>
      <c r="H33" s="54"/>
      <c r="J33" s="48"/>
    </row>
    <row r="34" spans="1:11" ht="20.100000000000001" customHeight="1">
      <c r="A34" s="11" t="s">
        <v>51</v>
      </c>
      <c r="B34" s="6">
        <f t="shared" si="0"/>
        <v>17619</v>
      </c>
      <c r="C34" s="45">
        <v>17580</v>
      </c>
      <c r="D34" s="45">
        <v>39</v>
      </c>
      <c r="E34" s="16">
        <f t="shared" si="1"/>
        <v>2643</v>
      </c>
      <c r="F34" s="17">
        <v>2643</v>
      </c>
      <c r="G34" s="53"/>
      <c r="H34" s="56"/>
      <c r="J34" s="48"/>
    </row>
    <row r="35" spans="1:11" ht="20.100000000000001" customHeight="1" thickBot="1">
      <c r="A35" s="8" t="s">
        <v>52</v>
      </c>
      <c r="B35" s="35">
        <f t="shared" si="0"/>
        <v>52502</v>
      </c>
      <c r="C35" s="46">
        <v>52403</v>
      </c>
      <c r="D35" s="46">
        <v>99</v>
      </c>
      <c r="E35" s="36">
        <f t="shared" si="1"/>
        <v>7876</v>
      </c>
      <c r="F35" s="19">
        <v>5231</v>
      </c>
      <c r="G35" s="49"/>
      <c r="H35" s="50"/>
      <c r="J35" s="48"/>
    </row>
    <row r="36" spans="1:11" ht="4.5" customHeight="1"/>
    <row r="37" spans="1:11" ht="18" customHeight="1">
      <c r="A37" s="57" t="s">
        <v>58</v>
      </c>
      <c r="B37" s="59"/>
      <c r="C37" s="59"/>
      <c r="D37" s="59"/>
      <c r="E37" s="59"/>
      <c r="F37" s="59"/>
      <c r="G37" s="59"/>
      <c r="H37" s="59"/>
    </row>
    <row r="38" spans="1:11" ht="21" customHeight="1">
      <c r="A38" s="57" t="s">
        <v>49</v>
      </c>
      <c r="B38" s="58"/>
      <c r="C38" s="58"/>
      <c r="D38" s="58"/>
      <c r="E38" s="2"/>
      <c r="F38" s="2"/>
      <c r="G38" s="2"/>
      <c r="H38" s="2"/>
    </row>
    <row r="40" spans="1:11" ht="21" thickBot="1">
      <c r="A40" s="4" t="s">
        <v>27</v>
      </c>
      <c r="B40" s="5"/>
      <c r="H40" s="3" t="s">
        <v>35</v>
      </c>
      <c r="K40" s="15"/>
    </row>
    <row r="41" spans="1:11" ht="21.75" customHeight="1">
      <c r="A41" s="65" t="s">
        <v>28</v>
      </c>
      <c r="B41" s="60" t="s">
        <v>2</v>
      </c>
      <c r="C41" s="60" t="s">
        <v>3</v>
      </c>
      <c r="D41" s="60" t="s">
        <v>4</v>
      </c>
      <c r="E41" s="60"/>
      <c r="F41" s="60"/>
      <c r="G41" s="60" t="s">
        <v>5</v>
      </c>
      <c r="H41" s="62" t="s">
        <v>6</v>
      </c>
      <c r="K41" s="15"/>
    </row>
    <row r="42" spans="1:11" ht="21.75" customHeight="1">
      <c r="A42" s="66"/>
      <c r="B42" s="61"/>
      <c r="C42" s="61"/>
      <c r="D42" s="33" t="s">
        <v>1</v>
      </c>
      <c r="E42" s="33" t="s">
        <v>7</v>
      </c>
      <c r="F42" s="33" t="s">
        <v>8</v>
      </c>
      <c r="G42" s="61"/>
      <c r="H42" s="63"/>
    </row>
    <row r="43" spans="1:11" s="2" customFormat="1" ht="20.45" customHeight="1">
      <c r="A43" s="20" t="s">
        <v>30</v>
      </c>
      <c r="B43" s="21" t="s">
        <v>32</v>
      </c>
      <c r="C43" s="21" t="s">
        <v>1</v>
      </c>
      <c r="D43" s="22">
        <f>SUM(D44:D45)</f>
        <v>60709</v>
      </c>
      <c r="E43" s="22">
        <f>SUM(E44:E45)</f>
        <v>60574</v>
      </c>
      <c r="F43" s="22">
        <f>SUM(F44:F45)</f>
        <v>135</v>
      </c>
      <c r="G43" s="22">
        <f>ROUNDUP(D43*0.2,0)</f>
        <v>12142</v>
      </c>
      <c r="H43" s="37"/>
    </row>
    <row r="44" spans="1:11" s="2" customFormat="1" ht="20.45" customHeight="1">
      <c r="A44" s="7"/>
      <c r="B44" s="10"/>
      <c r="C44" s="10" t="s">
        <v>36</v>
      </c>
      <c r="D44" s="38">
        <f>SUM(E44,F44)</f>
        <v>23848</v>
      </c>
      <c r="E44" s="45">
        <v>23788</v>
      </c>
      <c r="F44" s="45">
        <v>60</v>
      </c>
      <c r="G44" s="24">
        <f t="shared" ref="G44:G71" si="2">ROUNDUP(D44*0.2,0)</f>
        <v>4770</v>
      </c>
      <c r="H44" s="39">
        <v>608</v>
      </c>
    </row>
    <row r="45" spans="1:11" s="2" customFormat="1" ht="20.45" customHeight="1">
      <c r="A45" s="7"/>
      <c r="B45" s="10"/>
      <c r="C45" s="10" t="s">
        <v>37</v>
      </c>
      <c r="D45" s="38">
        <f>SUM(E45,F45)</f>
        <v>36861</v>
      </c>
      <c r="E45" s="45">
        <v>36786</v>
      </c>
      <c r="F45" s="45">
        <v>75</v>
      </c>
      <c r="G45" s="24">
        <f t="shared" si="2"/>
        <v>7373</v>
      </c>
      <c r="H45" s="39">
        <v>608</v>
      </c>
    </row>
    <row r="46" spans="1:11" s="2" customFormat="1" ht="20.45" customHeight="1">
      <c r="A46" s="25"/>
      <c r="B46" s="21" t="s">
        <v>44</v>
      </c>
      <c r="C46" s="21" t="s">
        <v>1</v>
      </c>
      <c r="D46" s="22">
        <f>SUM(D47:D53)</f>
        <v>92727</v>
      </c>
      <c r="E46" s="22">
        <f t="shared" ref="E46:F46" si="3">SUM(E47:E53)</f>
        <v>92316</v>
      </c>
      <c r="F46" s="22">
        <f t="shared" si="3"/>
        <v>411</v>
      </c>
      <c r="G46" s="23">
        <f t="shared" si="2"/>
        <v>18546</v>
      </c>
      <c r="H46" s="37"/>
    </row>
    <row r="47" spans="1:11" s="2" customFormat="1" ht="20.45" customHeight="1">
      <c r="A47" s="7"/>
      <c r="B47" s="10"/>
      <c r="C47" s="10" t="s">
        <v>20</v>
      </c>
      <c r="D47" s="38">
        <f>SUM(E47:F47)</f>
        <v>18249</v>
      </c>
      <c r="E47" s="45">
        <v>18128</v>
      </c>
      <c r="F47" s="45">
        <v>121</v>
      </c>
      <c r="G47" s="24">
        <f t="shared" si="2"/>
        <v>3650</v>
      </c>
      <c r="H47" s="39">
        <v>928</v>
      </c>
    </row>
    <row r="48" spans="1:11" s="2" customFormat="1" ht="20.45" customHeight="1">
      <c r="A48" s="7"/>
      <c r="B48" s="10"/>
      <c r="C48" s="10" t="s">
        <v>21</v>
      </c>
      <c r="D48" s="38">
        <f t="shared" ref="D48:D53" si="4">SUM(E48:F48)</f>
        <v>10800</v>
      </c>
      <c r="E48" s="45">
        <v>10744</v>
      </c>
      <c r="F48" s="45">
        <v>56</v>
      </c>
      <c r="G48" s="24">
        <f t="shared" si="2"/>
        <v>2160</v>
      </c>
      <c r="H48" s="39">
        <v>928</v>
      </c>
      <c r="I48" s="40"/>
    </row>
    <row r="49" spans="1:8" s="2" customFormat="1" ht="20.45" customHeight="1">
      <c r="A49" s="7"/>
      <c r="B49" s="10"/>
      <c r="C49" s="10" t="s">
        <v>22</v>
      </c>
      <c r="D49" s="38">
        <f t="shared" si="4"/>
        <v>11599</v>
      </c>
      <c r="E49" s="45">
        <v>11566</v>
      </c>
      <c r="F49" s="45">
        <v>33</v>
      </c>
      <c r="G49" s="24">
        <f t="shared" si="2"/>
        <v>2320</v>
      </c>
      <c r="H49" s="39">
        <v>928</v>
      </c>
    </row>
    <row r="50" spans="1:8" s="2" customFormat="1" ht="20.45" customHeight="1">
      <c r="A50" s="7"/>
      <c r="B50" s="10"/>
      <c r="C50" s="10" t="s">
        <v>23</v>
      </c>
      <c r="D50" s="38">
        <f t="shared" si="4"/>
        <v>11402</v>
      </c>
      <c r="E50" s="45">
        <v>11316</v>
      </c>
      <c r="F50" s="45">
        <v>86</v>
      </c>
      <c r="G50" s="24">
        <f t="shared" si="2"/>
        <v>2281</v>
      </c>
      <c r="H50" s="39">
        <v>928</v>
      </c>
    </row>
    <row r="51" spans="1:8" s="2" customFormat="1" ht="20.45" customHeight="1">
      <c r="A51" s="7"/>
      <c r="B51" s="10"/>
      <c r="C51" s="10" t="s">
        <v>24</v>
      </c>
      <c r="D51" s="38">
        <f t="shared" si="4"/>
        <v>16125</v>
      </c>
      <c r="E51" s="45">
        <v>16106</v>
      </c>
      <c r="F51" s="45">
        <v>19</v>
      </c>
      <c r="G51" s="24">
        <f t="shared" si="2"/>
        <v>3225</v>
      </c>
      <c r="H51" s="39">
        <v>928</v>
      </c>
    </row>
    <row r="52" spans="1:8" s="2" customFormat="1" ht="20.45" customHeight="1">
      <c r="A52" s="7"/>
      <c r="B52" s="10"/>
      <c r="C52" s="10" t="s">
        <v>25</v>
      </c>
      <c r="D52" s="38">
        <f t="shared" si="4"/>
        <v>13923</v>
      </c>
      <c r="E52" s="45">
        <v>13865</v>
      </c>
      <c r="F52" s="45">
        <v>58</v>
      </c>
      <c r="G52" s="24">
        <f t="shared" si="2"/>
        <v>2785</v>
      </c>
      <c r="H52" s="39">
        <v>928</v>
      </c>
    </row>
    <row r="53" spans="1:8" s="2" customFormat="1" ht="20.45" customHeight="1">
      <c r="A53" s="7"/>
      <c r="B53" s="10"/>
      <c r="C53" s="10" t="s">
        <v>26</v>
      </c>
      <c r="D53" s="38">
        <f t="shared" si="4"/>
        <v>10629</v>
      </c>
      <c r="E53" s="45">
        <v>10591</v>
      </c>
      <c r="F53" s="45">
        <v>38</v>
      </c>
      <c r="G53" s="24">
        <f t="shared" si="2"/>
        <v>2126</v>
      </c>
      <c r="H53" s="39">
        <v>928</v>
      </c>
    </row>
    <row r="54" spans="1:8" s="2" customFormat="1" ht="20.45" customHeight="1">
      <c r="A54" s="7"/>
      <c r="B54" s="26" t="s">
        <v>33</v>
      </c>
      <c r="C54" s="26" t="s">
        <v>1</v>
      </c>
      <c r="D54" s="27">
        <f>SUM(D55:D58)</f>
        <v>80188</v>
      </c>
      <c r="E54" s="27">
        <f t="shared" ref="E54:F54" si="5">SUM(E55:E58)</f>
        <v>80034</v>
      </c>
      <c r="F54" s="27">
        <f t="shared" si="5"/>
        <v>154</v>
      </c>
      <c r="G54" s="23">
        <f t="shared" si="2"/>
        <v>16038</v>
      </c>
      <c r="H54" s="41"/>
    </row>
    <row r="55" spans="1:8" s="2" customFormat="1" ht="20.45" customHeight="1">
      <c r="A55" s="7"/>
      <c r="B55" s="10"/>
      <c r="C55" s="10" t="s">
        <v>16</v>
      </c>
      <c r="D55" s="38">
        <f>SUM(E55:F55)</f>
        <v>33393</v>
      </c>
      <c r="E55" s="45">
        <v>33321</v>
      </c>
      <c r="F55" s="45">
        <v>72</v>
      </c>
      <c r="G55" s="24">
        <f t="shared" si="2"/>
        <v>6679</v>
      </c>
      <c r="H55" s="42">
        <v>802</v>
      </c>
    </row>
    <row r="56" spans="1:8" s="2" customFormat="1" ht="20.45" customHeight="1">
      <c r="A56" s="7"/>
      <c r="B56" s="10"/>
      <c r="C56" s="10" t="s">
        <v>17</v>
      </c>
      <c r="D56" s="38">
        <f t="shared" ref="D56:D58" si="6">SUM(E56:F56)</f>
        <v>14118</v>
      </c>
      <c r="E56" s="45">
        <v>14105</v>
      </c>
      <c r="F56" s="45">
        <v>13</v>
      </c>
      <c r="G56" s="24">
        <f t="shared" si="2"/>
        <v>2824</v>
      </c>
      <c r="H56" s="42">
        <v>802</v>
      </c>
    </row>
    <row r="57" spans="1:8" s="2" customFormat="1" ht="20.45" customHeight="1">
      <c r="A57" s="7"/>
      <c r="B57" s="10"/>
      <c r="C57" s="10" t="s">
        <v>18</v>
      </c>
      <c r="D57" s="38">
        <f t="shared" si="6"/>
        <v>7813</v>
      </c>
      <c r="E57" s="45">
        <v>7795</v>
      </c>
      <c r="F57" s="45">
        <v>18</v>
      </c>
      <c r="G57" s="24">
        <f t="shared" si="2"/>
        <v>1563</v>
      </c>
      <c r="H57" s="42">
        <v>802</v>
      </c>
    </row>
    <row r="58" spans="1:8" s="2" customFormat="1" ht="20.45" customHeight="1">
      <c r="A58" s="7"/>
      <c r="B58" s="10"/>
      <c r="C58" s="10" t="s">
        <v>19</v>
      </c>
      <c r="D58" s="38">
        <f t="shared" si="6"/>
        <v>24864</v>
      </c>
      <c r="E58" s="45">
        <v>24813</v>
      </c>
      <c r="F58" s="45">
        <v>51</v>
      </c>
      <c r="G58" s="24">
        <f t="shared" si="2"/>
        <v>4973</v>
      </c>
      <c r="H58" s="42">
        <v>802</v>
      </c>
    </row>
    <row r="59" spans="1:8" s="2" customFormat="1" ht="20.45" customHeight="1">
      <c r="A59" s="7"/>
      <c r="B59" s="26" t="s">
        <v>45</v>
      </c>
      <c r="C59" s="26" t="s">
        <v>1</v>
      </c>
      <c r="D59" s="27">
        <f>SUM(D60:D61)</f>
        <v>78606</v>
      </c>
      <c r="E59" s="27">
        <f t="shared" ref="E59:F59" si="7">SUM(E60:E61)</f>
        <v>78370</v>
      </c>
      <c r="F59" s="27">
        <f t="shared" si="7"/>
        <v>236</v>
      </c>
      <c r="G59" s="23">
        <f t="shared" si="2"/>
        <v>15722</v>
      </c>
      <c r="H59" s="41"/>
    </row>
    <row r="60" spans="1:8" s="2" customFormat="1" ht="20.45" customHeight="1">
      <c r="A60" s="7"/>
      <c r="B60" s="10"/>
      <c r="C60" s="28" t="s">
        <v>14</v>
      </c>
      <c r="D60" s="38">
        <f>SUM(E60:F60)</f>
        <v>45238</v>
      </c>
      <c r="E60" s="45">
        <v>45109</v>
      </c>
      <c r="F60" s="45">
        <v>129</v>
      </c>
      <c r="G60" s="24">
        <f t="shared" si="2"/>
        <v>9048</v>
      </c>
      <c r="H60" s="39">
        <v>787</v>
      </c>
    </row>
    <row r="61" spans="1:8" s="2" customFormat="1" ht="20.45" customHeight="1">
      <c r="A61" s="7"/>
      <c r="B61" s="10"/>
      <c r="C61" s="10" t="s">
        <v>15</v>
      </c>
      <c r="D61" s="38">
        <f>SUM(E61:F61)</f>
        <v>33368</v>
      </c>
      <c r="E61" s="45">
        <v>33261</v>
      </c>
      <c r="F61" s="45">
        <v>107</v>
      </c>
      <c r="G61" s="24">
        <f t="shared" si="2"/>
        <v>6674</v>
      </c>
      <c r="H61" s="39">
        <v>787</v>
      </c>
    </row>
    <row r="62" spans="1:8" s="2" customFormat="1" ht="20.45" customHeight="1">
      <c r="A62" s="7"/>
      <c r="B62" s="26" t="s">
        <v>46</v>
      </c>
      <c r="C62" s="26" t="s">
        <v>1</v>
      </c>
      <c r="D62" s="27">
        <f>SUM(D63:D66)</f>
        <v>90050</v>
      </c>
      <c r="E62" s="27">
        <f t="shared" ref="E62:F62" si="8">SUM(E63:E66)</f>
        <v>89771</v>
      </c>
      <c r="F62" s="27">
        <f t="shared" si="8"/>
        <v>279</v>
      </c>
      <c r="G62" s="23">
        <f t="shared" si="2"/>
        <v>18010</v>
      </c>
      <c r="H62" s="41"/>
    </row>
    <row r="63" spans="1:8" s="2" customFormat="1" ht="20.45" customHeight="1">
      <c r="A63" s="7"/>
      <c r="B63" s="10"/>
      <c r="C63" s="10" t="s">
        <v>38</v>
      </c>
      <c r="D63" s="38">
        <f>SUM(E63:F63)</f>
        <v>27630</v>
      </c>
      <c r="E63" s="45">
        <v>27561</v>
      </c>
      <c r="F63" s="45">
        <v>69</v>
      </c>
      <c r="G63" s="24">
        <f t="shared" si="2"/>
        <v>5526</v>
      </c>
      <c r="H63" s="39">
        <v>901</v>
      </c>
    </row>
    <row r="64" spans="1:8" s="2" customFormat="1" ht="20.45" customHeight="1">
      <c r="A64" s="7"/>
      <c r="B64" s="10"/>
      <c r="C64" s="10" t="s">
        <v>42</v>
      </c>
      <c r="D64" s="38">
        <f t="shared" ref="D64:D66" si="9">SUM(E64:F64)</f>
        <v>24058</v>
      </c>
      <c r="E64" s="45">
        <v>23979</v>
      </c>
      <c r="F64" s="45">
        <v>79</v>
      </c>
      <c r="G64" s="24">
        <f t="shared" si="2"/>
        <v>4812</v>
      </c>
      <c r="H64" s="39">
        <v>901</v>
      </c>
    </row>
    <row r="65" spans="1:8" s="2" customFormat="1" ht="20.45" customHeight="1">
      <c r="A65" s="7"/>
      <c r="B65" s="10"/>
      <c r="C65" s="10" t="s">
        <v>43</v>
      </c>
      <c r="D65" s="38">
        <f t="shared" si="9"/>
        <v>20743</v>
      </c>
      <c r="E65" s="45">
        <v>20651</v>
      </c>
      <c r="F65" s="45">
        <v>92</v>
      </c>
      <c r="G65" s="24">
        <f t="shared" si="2"/>
        <v>4149</v>
      </c>
      <c r="H65" s="39">
        <v>901</v>
      </c>
    </row>
    <row r="66" spans="1:8" s="2" customFormat="1" ht="20.45" customHeight="1">
      <c r="A66" s="7"/>
      <c r="B66" s="10"/>
      <c r="C66" s="10" t="s">
        <v>51</v>
      </c>
      <c r="D66" s="38">
        <f t="shared" si="9"/>
        <v>17619</v>
      </c>
      <c r="E66" s="45">
        <v>17580</v>
      </c>
      <c r="F66" s="45">
        <v>39</v>
      </c>
      <c r="G66" s="24">
        <f t="shared" si="2"/>
        <v>3524</v>
      </c>
      <c r="H66" s="39">
        <v>901</v>
      </c>
    </row>
    <row r="67" spans="1:8" s="2" customFormat="1" ht="20.45" customHeight="1">
      <c r="A67" s="7"/>
      <c r="B67" s="26" t="s">
        <v>47</v>
      </c>
      <c r="C67" s="26" t="s">
        <v>1</v>
      </c>
      <c r="D67" s="27">
        <f>SUM(D68:D71)</f>
        <v>120741</v>
      </c>
      <c r="E67" s="27">
        <f t="shared" ref="E67:F67" si="10">SUM(E68:E71)</f>
        <v>120422</v>
      </c>
      <c r="F67" s="27">
        <f t="shared" si="10"/>
        <v>319</v>
      </c>
      <c r="G67" s="23">
        <f t="shared" si="2"/>
        <v>24149</v>
      </c>
      <c r="H67" s="41"/>
    </row>
    <row r="68" spans="1:8" s="2" customFormat="1" ht="20.45" customHeight="1">
      <c r="A68" s="7"/>
      <c r="B68" s="10"/>
      <c r="C68" s="10" t="s">
        <v>39</v>
      </c>
      <c r="D68" s="38">
        <f>SUM(E68:F68)</f>
        <v>27833</v>
      </c>
      <c r="E68" s="45">
        <v>27683</v>
      </c>
      <c r="F68" s="45">
        <v>150</v>
      </c>
      <c r="G68" s="24">
        <f t="shared" si="2"/>
        <v>5567</v>
      </c>
      <c r="H68" s="39">
        <v>1201</v>
      </c>
    </row>
    <row r="69" spans="1:8" s="2" customFormat="1" ht="20.45" customHeight="1">
      <c r="A69" s="7"/>
      <c r="B69" s="10"/>
      <c r="C69" s="10" t="s">
        <v>40</v>
      </c>
      <c r="D69" s="38">
        <f t="shared" ref="D69:D71" si="11">SUM(E69:F69)</f>
        <v>20420</v>
      </c>
      <c r="E69" s="45">
        <v>20383</v>
      </c>
      <c r="F69" s="45">
        <v>37</v>
      </c>
      <c r="G69" s="24">
        <f t="shared" si="2"/>
        <v>4084</v>
      </c>
      <c r="H69" s="39">
        <v>1201</v>
      </c>
    </row>
    <row r="70" spans="1:8" s="2" customFormat="1" ht="20.45" customHeight="1">
      <c r="A70" s="7"/>
      <c r="B70" s="10"/>
      <c r="C70" s="10" t="s">
        <v>41</v>
      </c>
      <c r="D70" s="38">
        <f t="shared" si="11"/>
        <v>19986</v>
      </c>
      <c r="E70" s="45">
        <v>19953</v>
      </c>
      <c r="F70" s="45">
        <v>33</v>
      </c>
      <c r="G70" s="24">
        <f t="shared" si="2"/>
        <v>3998</v>
      </c>
      <c r="H70" s="39">
        <v>1201</v>
      </c>
    </row>
    <row r="71" spans="1:8" s="2" customFormat="1" ht="20.45" customHeight="1" thickBot="1">
      <c r="A71" s="8"/>
      <c r="B71" s="29"/>
      <c r="C71" s="29" t="s">
        <v>52</v>
      </c>
      <c r="D71" s="43">
        <f t="shared" si="11"/>
        <v>52502</v>
      </c>
      <c r="E71" s="46">
        <v>52403</v>
      </c>
      <c r="F71" s="46">
        <v>99</v>
      </c>
      <c r="G71" s="30">
        <f t="shared" si="2"/>
        <v>10501</v>
      </c>
      <c r="H71" s="44">
        <v>1201</v>
      </c>
    </row>
    <row r="72" spans="1:8" ht="16.5">
      <c r="D72" s="34"/>
      <c r="E72" s="34"/>
      <c r="F72" s="34"/>
    </row>
    <row r="73" spans="1:8" ht="51" customHeight="1">
      <c r="A73" s="64" t="s">
        <v>48</v>
      </c>
      <c r="B73" s="59"/>
      <c r="C73" s="59"/>
      <c r="D73" s="59"/>
      <c r="E73" s="59"/>
      <c r="F73" s="59"/>
      <c r="G73" s="59"/>
      <c r="H73" s="59"/>
    </row>
  </sheetData>
  <mergeCells count="43">
    <mergeCell ref="G22:H22"/>
    <mergeCell ref="G10:H11"/>
    <mergeCell ref="E10:E11"/>
    <mergeCell ref="D6:G6"/>
    <mergeCell ref="D7:G7"/>
    <mergeCell ref="F10:F11"/>
    <mergeCell ref="G15:H15"/>
    <mergeCell ref="G16:H16"/>
    <mergeCell ref="G19:H19"/>
    <mergeCell ref="G20:H20"/>
    <mergeCell ref="G21:H21"/>
    <mergeCell ref="G18:H18"/>
    <mergeCell ref="G17:H17"/>
    <mergeCell ref="A1:D1"/>
    <mergeCell ref="G12:H12"/>
    <mergeCell ref="G13:H13"/>
    <mergeCell ref="G14:H14"/>
    <mergeCell ref="A5:H5"/>
    <mergeCell ref="A3:H3"/>
    <mergeCell ref="A10:A11"/>
    <mergeCell ref="B10:D10"/>
    <mergeCell ref="A38:D38"/>
    <mergeCell ref="A37:H37"/>
    <mergeCell ref="G41:G42"/>
    <mergeCell ref="H41:H42"/>
    <mergeCell ref="A73:H73"/>
    <mergeCell ref="A41:A42"/>
    <mergeCell ref="B41:B42"/>
    <mergeCell ref="C41:C42"/>
    <mergeCell ref="D41:F41"/>
    <mergeCell ref="G35:H35"/>
    <mergeCell ref="G23:H23"/>
    <mergeCell ref="G24:H24"/>
    <mergeCell ref="G25:H25"/>
    <mergeCell ref="G26:H26"/>
    <mergeCell ref="G31:H31"/>
    <mergeCell ref="G27:H27"/>
    <mergeCell ref="G28:H28"/>
    <mergeCell ref="G29:H29"/>
    <mergeCell ref="G30:H30"/>
    <mergeCell ref="G32:H32"/>
    <mergeCell ref="G33:H33"/>
    <mergeCell ref="G34:H34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scale="88" orientation="portrait" r:id="rId1"/>
  <headerFooter alignWithMargins="0"/>
  <rowBreaks count="1" manualBreakCount="1">
    <brk id="38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2024-01-03T07:09:31Z</cp:lastPrinted>
  <dcterms:created xsi:type="dcterms:W3CDTF">2007-05-31T01:41:30Z</dcterms:created>
  <dcterms:modified xsi:type="dcterms:W3CDTF">2025-01-04T12:59:40Z</dcterms:modified>
</cp:coreProperties>
</file>